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9720" windowHeight="6552" activeTab="2"/>
  </bookViews>
  <sheets>
    <sheet name="прил.4" sheetId="1" r:id="rId1"/>
    <sheet name="прил.5" sheetId="2" r:id="rId2"/>
    <sheet name="прил.6" sheetId="3" r:id="rId3"/>
    <sheet name="прил.7" sheetId="4" r:id="rId4"/>
    <sheet name="Лист4" sheetId="5" r:id="rId5"/>
  </sheets>
  <definedNames>
    <definedName name="Z_1DF66C55_E2CE_430C_BCA9_70442178DF40_.wvu.PrintArea" localSheetId="1" hidden="1">'прил.5'!$A$2:$D$42</definedName>
    <definedName name="Z_2C0A4400_C94E_11D5_985D_00A024D00A3D_.wvu.PrintArea" localSheetId="1" hidden="1">'прил.5'!$A$34:$D$42</definedName>
    <definedName name="Z_2C0A4400_C94E_11D5_985D_00A024D00A3D_.wvu.PrintTitles" localSheetId="1" hidden="1">'прил.5'!$2:$11</definedName>
    <definedName name="Z_2ECC1140_ED84_11D6_B290_0020AF71400F_.wvu.Cols" localSheetId="1" hidden="1">'прил.5'!$E:$G</definedName>
    <definedName name="Z_2ECC1140_ED84_11D6_B290_0020AF71400F_.wvu.PrintArea" localSheetId="1" hidden="1">'прил.5'!$A$2:$D$42</definedName>
    <definedName name="Z_2ECC1140_ED84_11D6_B290_0020AF71400F_.wvu.PrintTitles" localSheetId="1" hidden="1">'прил.5'!$11:$11</definedName>
    <definedName name="Z_6EA4E441_F1D0_11D6_AD3A_003084885712_.wvu.PrintArea" localSheetId="1" hidden="1">'прил.5'!$A$2:$D$42</definedName>
    <definedName name="Z_713485E0_0343_11D9_BDE5_00D0B7DFDCA8_.wvu.PrintArea" localSheetId="1" hidden="1">'прил.5'!$A$2:$D$42</definedName>
    <definedName name="Z_7E9A6A00_C93B_11D5_85E9_00A0D21C4496_.wvu.PrintTitles" localSheetId="1" hidden="1">'прил.5'!$11:$11</definedName>
    <definedName name="Z_93C40B20_ED7A_11D6_920B_A2C04FDEBAD7_.wvu.Cols" localSheetId="1" hidden="1">'прил.5'!$E:$G</definedName>
    <definedName name="Z_93C40B20_ED7A_11D6_920B_A2C04FDEBAD7_.wvu.PrintArea" localSheetId="1" hidden="1">'прил.5'!$A$2:$D$42</definedName>
    <definedName name="Z_93C40B20_ED7A_11D6_920B_A2C04FDEBAD7_.wvu.PrintTitles" localSheetId="1" hidden="1">'прил.5'!$11:$11</definedName>
    <definedName name="Z_94819222_240B_11D9_A06B_444553540000_.wvu.PrintArea" localSheetId="1" hidden="1">'прил.5'!#REF!</definedName>
    <definedName name="Z_94819222_240B_11D9_A06B_444553540000_.wvu.PrintTitles" localSheetId="1" hidden="1">'прил.5'!$2:$11</definedName>
    <definedName name="Z_99E54BA4_F01C_11D6_8259_000347879440_.wvu.PrintArea" localSheetId="1" hidden="1">'прил.5'!$A$2:$D$42</definedName>
    <definedName name="Z_A20DE9A4_91C5_4A82_B352_9065C6B8D084_.wvu.PrintArea" localSheetId="1" hidden="1">'прил.5'!$A$2:$D$42</definedName>
    <definedName name="Z_A4167EA2_EDA6_11D6_BB51_CC512A9BFA37_.wvu.PrintArea" localSheetId="1" hidden="1">'прил.5'!$A$38:$D$38</definedName>
    <definedName name="Z_A4167EA2_EDA6_11D6_BB51_CC512A9BFA37_.wvu.PrintTitles" localSheetId="1" hidden="1">'прил.5'!$2:$11</definedName>
    <definedName name="Z_DA276AC1_7ADB_4268_86ED_C95F42EC0528_.wvu.PrintTitles" localSheetId="1" hidden="1">'прил.5'!$2:$11</definedName>
    <definedName name="Z_EF2A25C0_C96E_11D5_A541_0060972399EB_.wvu.PrintArea" localSheetId="1" hidden="1">'прил.5'!$A$34:$D$42</definedName>
    <definedName name="Z_EF2A25C0_C96E_11D5_A541_0060972399EB_.wvu.PrintTitles" localSheetId="1" hidden="1">'прил.5'!$5:$11</definedName>
    <definedName name="_xlnm.Print_Titles" localSheetId="1">'прил.5'!$11:$11</definedName>
    <definedName name="_xlnm.Print_Area" localSheetId="1">'прил.5'!$A$2:$D$46</definedName>
  </definedNames>
  <calcPr fullCalcOnLoad="1"/>
</workbook>
</file>

<file path=xl/sharedStrings.xml><?xml version="1.0" encoding="utf-8"?>
<sst xmlns="http://schemas.openxmlformats.org/spreadsheetml/2006/main" count="758" uniqueCount="234">
  <si>
    <t>Рз</t>
  </si>
  <si>
    <t>ПР</t>
  </si>
  <si>
    <t>Сумма</t>
  </si>
  <si>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</si>
  <si>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</si>
  <si>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</si>
  <si>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Здравоохранение и спорт</t>
  </si>
  <si>
    <t>Социальная политика</t>
  </si>
  <si>
    <t>Культура</t>
  </si>
  <si>
    <t>Резервные фонды</t>
  </si>
  <si>
    <t>Другие общегосударственные вопросы</t>
  </si>
  <si>
    <t>Национальная оборона</t>
  </si>
  <si>
    <t>01</t>
  </si>
  <si>
    <t>02</t>
  </si>
  <si>
    <t>03</t>
  </si>
  <si>
    <t>04</t>
  </si>
  <si>
    <t>08</t>
  </si>
  <si>
    <t>09</t>
  </si>
  <si>
    <t>10</t>
  </si>
  <si>
    <t>05</t>
  </si>
  <si>
    <t xml:space="preserve">  классификации расходов бюджетов</t>
  </si>
  <si>
    <t>Жилищно-коммунальное хозяйство</t>
  </si>
  <si>
    <t>Жилищное хозяйство</t>
  </si>
  <si>
    <t>Коммунальное хозяйство</t>
  </si>
  <si>
    <t>Всего</t>
  </si>
  <si>
    <t>Благоустройство</t>
  </si>
  <si>
    <t>Национальная экономика</t>
  </si>
  <si>
    <t>Общеэкономические вопросы</t>
  </si>
  <si>
    <t>Распределение  бюджетных ассигнований  по разделам, подразделам,</t>
  </si>
  <si>
    <t xml:space="preserve">целевым статьям и видам расходов классификации расходов бюджетов в </t>
  </si>
  <si>
    <t>Мин</t>
  </si>
  <si>
    <t>ЦСР</t>
  </si>
  <si>
    <t>ВР</t>
  </si>
  <si>
    <t>Администрация Веселоярского сельсовета</t>
  </si>
  <si>
    <t>303</t>
  </si>
  <si>
    <t>0700000</t>
  </si>
  <si>
    <t>0700500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</si>
  <si>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</si>
  <si>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</si>
  <si>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</si>
  <si>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</si>
  <si>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Мобилизационная и вневойсковая подготовка</t>
  </si>
  <si>
    <t>5100002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</si>
  <si>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</si>
  <si>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</si>
  <si>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</si>
  <si>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Физическая культура и спорт</t>
  </si>
  <si>
    <t>Образование</t>
  </si>
  <si>
    <t>Молодёжная политика и оздоровление детей</t>
  </si>
  <si>
    <t>07</t>
  </si>
  <si>
    <t xml:space="preserve"> </t>
  </si>
  <si>
    <t>Организация и содержание мест захоронения</t>
  </si>
  <si>
    <t xml:space="preserve">Всего </t>
  </si>
  <si>
    <t>Дорожное хозяйство</t>
  </si>
  <si>
    <t>0200002</t>
  </si>
  <si>
    <t>Обеспечение проведения выборов и референдумов</t>
  </si>
  <si>
    <t>11</t>
  </si>
  <si>
    <t>13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</si>
  <si>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</si>
  <si>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</si>
  <si>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Резервные фонды </t>
  </si>
  <si>
    <t xml:space="preserve">Социальное обеспечение населения </t>
  </si>
  <si>
    <t>Функционирование административных комиссий</t>
  </si>
  <si>
    <t xml:space="preserve">Глава муниципального образования </t>
  </si>
  <si>
    <t>Реализация государственной политики занятости населения</t>
  </si>
  <si>
    <t>статьям и видам расходов  классификации расходов бюджета</t>
  </si>
  <si>
    <t>Органы юстиции</t>
  </si>
  <si>
    <t>Стационарная медицинская помощь</t>
  </si>
  <si>
    <t xml:space="preserve">                                                                            </t>
  </si>
  <si>
    <t>Объём поступлений собственных доходов</t>
  </si>
  <si>
    <t xml:space="preserve">Код бюджетной
Классификации Российской Федерации
</t>
  </si>
  <si>
    <t>1 00 00000 00 0000 000</t>
  </si>
  <si>
    <t>ДОХОДЫ</t>
  </si>
  <si>
    <t>1 01 00000 00 0000 000</t>
  </si>
  <si>
    <t>НАЛОГИ НА ПРИБЫЛЬ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</si>
  <si>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</si>
  <si>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</si>
  <si>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</si>
  <si>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</si>
  <si>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</si>
  <si>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</si>
  <si>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</si>
  <si>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</si>
  <si>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1 06 06000 10 0000 110</t>
  </si>
  <si>
    <t>Земельный налог</t>
  </si>
  <si>
    <t>1 08 04020 01 0000 110</t>
  </si>
  <si>
    <t>ГОСУДАРСТВЕННАЯ ПОШЛИНА ЗА СОВЕРШЕНИЕ НОТАРИАЛЬНЫХ ДЕЙСТВИЙ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</si>
  <si>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</si>
  <si>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</si>
  <si>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</t>
  </si>
  <si>
    <t>1 11 09045 10 0000 120</t>
  </si>
  <si>
    <t>2 00 00000 00 0000 000</t>
  </si>
  <si>
    <t>Безвозмездные поступления</t>
  </si>
  <si>
    <t>2 02 01001 10 0000 151</t>
  </si>
  <si>
    <t>Дотация бюджетам поселений на выравнивание уровня бюджетной обеспеченности</t>
  </si>
  <si>
    <t>2 02 03015 10 000 151</t>
  </si>
  <si>
    <t>Субвенция бюджетам поселений на осуществление полномочий по первичному воинскому учету на территориях где отсутствуют военные комиссариаты</t>
  </si>
  <si>
    <t>2 02 03024 10 0000 151</t>
  </si>
  <si>
    <t>Субвенции  бюджетам  поселений  на  выполнение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</si>
  <si>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</si>
  <si>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</si>
  <si>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Всего доходов:</t>
  </si>
  <si>
    <t xml:space="preserve">                к Решению   « О бюджете муниципального </t>
  </si>
  <si>
    <t xml:space="preserve">                Приложение  4   </t>
  </si>
  <si>
    <t xml:space="preserve">                образования Веселоярский сельсовет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</si>
  <si>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</si>
  <si>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</si>
  <si>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</t>
  </si>
  <si>
    <t xml:space="preserve">Проведение выборов и референдумов </t>
  </si>
  <si>
    <t xml:space="preserve">Проведение выборов в представительные органы  муниципального образования </t>
  </si>
  <si>
    <t xml:space="preserve">Проведение выборов главы муниципального образования </t>
  </si>
  <si>
    <t>0200000</t>
  </si>
  <si>
    <t>0200003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</si>
  <si>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</si>
  <si>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</si>
  <si>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200</t>
  </si>
  <si>
    <t>100</t>
  </si>
  <si>
    <t>Закупка товаров, работ и услуг для государственных нужд</t>
  </si>
  <si>
    <t xml:space="preserve">Резервные фонды местных Администраций </t>
  </si>
  <si>
    <t>Массовый спорт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</si>
  <si>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</si>
  <si>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</si>
  <si>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</si>
  <si>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муниципальных нужд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</si>
  <si>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</si>
  <si>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</si>
  <si>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Межбюджетные трансферты</t>
  </si>
  <si>
    <t>Расходы на выплаты персоналу в целях обеспечения выполнения функций органами местного самоуправления и казенными учреждениями</t>
  </si>
  <si>
    <t>540</t>
  </si>
  <si>
    <t xml:space="preserve">                на 2014 год»</t>
  </si>
  <si>
    <t>бюджета поселения в 2014 году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</si>
  <si>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</si>
  <si>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</si>
  <si>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>1 05 03000 10 0000 110</t>
  </si>
  <si>
    <t>1 01 02000 10 0000 110</t>
  </si>
  <si>
    <t>1 11 05025 10 0000 120</t>
  </si>
  <si>
    <t xml:space="preserve"> 1 14 06025 10 0000 430</t>
  </si>
  <si>
    <t>2 02 01003 10 0000 151</t>
  </si>
  <si>
    <t>Дотации бюджетам субъектов Российской Федерации на поддержку мер по обеспечению сбалансированности бюджетов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</si>
  <si>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</si>
  <si>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                от                                     №  </t>
  </si>
  <si>
    <t xml:space="preserve">      Распределение ассигнований  бюджета поселения на 2014 год по разделам, подразделам, целевым  </t>
  </si>
  <si>
    <t>в ведомственной структуре расходов на 2014 год</t>
  </si>
  <si>
    <t xml:space="preserve">                       Распределение расходов бюджета поселения на 2014 год по разделам и подразделам </t>
  </si>
  <si>
    <t>01 0 0000</t>
  </si>
  <si>
    <t>Иные расходы органов государственной власти субъектов Российской Федерации и органов местного самоуправления</t>
  </si>
  <si>
    <t>99 0 0000</t>
  </si>
  <si>
    <t>99 1 0000</t>
  </si>
  <si>
    <t>99 1 1410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</si>
  <si>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</si>
  <si>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</si>
  <si>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Руководство и управление в сфере установленных функций </t>
  </si>
  <si>
    <t>01 4 0000</t>
  </si>
  <si>
    <t>01 4 7006</t>
  </si>
  <si>
    <t>Осуществление первичного воинского учета на территориях, где отсутствуют военные комиссариаты</t>
  </si>
  <si>
    <t>01 4 5118</t>
  </si>
  <si>
    <t>13 0 0000</t>
  </si>
  <si>
    <t xml:space="preserve">Расходы на реализацию мероприятий муниципальных целевых программ </t>
  </si>
  <si>
    <t>13 0 6099</t>
  </si>
  <si>
    <t>91 0 0000</t>
  </si>
  <si>
    <t>Мероприятия в сфере транспорта и дорожного хозяйства</t>
  </si>
  <si>
    <t>91 2 0000</t>
  </si>
  <si>
    <t>62 0 0000</t>
  </si>
  <si>
    <t>62 0 6099</t>
  </si>
  <si>
    <t>56 0 0000</t>
  </si>
  <si>
    <t>56 0 6099</t>
  </si>
  <si>
    <t>Районная целевая программа  « Молодежь Рубцовского района" на 2013-2015 годы</t>
  </si>
  <si>
    <t>57 0 0000</t>
  </si>
  <si>
    <t>57 0 6099</t>
  </si>
  <si>
    <t>Районная целевая программа «Культура Рубцовского района» на 2011-2015годы</t>
  </si>
  <si>
    <t>44 0 0000</t>
  </si>
  <si>
    <t>44 0 6099</t>
  </si>
  <si>
    <t>98 0 0000</t>
  </si>
  <si>
    <t>98 5 6051</t>
  </si>
  <si>
    <t>02 5 1081</t>
  </si>
  <si>
    <t>02 5 0000</t>
  </si>
  <si>
    <t>02 0 0000</t>
  </si>
  <si>
    <t>02 5 1086</t>
  </si>
  <si>
    <t>92 0 0000</t>
  </si>
  <si>
    <t>92 9 0000</t>
  </si>
  <si>
    <t>92 9 1802</t>
  </si>
  <si>
    <t>92 9 1803</t>
  </si>
  <si>
    <t>92 9 1805</t>
  </si>
  <si>
    <t>92 9 1807</t>
  </si>
  <si>
    <t>92 9 1808</t>
  </si>
  <si>
    <t>90 0 0000</t>
  </si>
  <si>
    <t>90 3 0000</t>
  </si>
  <si>
    <t>90 3 1667</t>
  </si>
  <si>
    <t>Иные межбюджетные трансферты общего характера</t>
  </si>
  <si>
    <t>98 5 0000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</si>
  <si>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соглашениями(Переданные полномочия по градостроительству)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</si>
  <si>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</si>
  <si>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</si>
  <si>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</si>
  <si>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Учреждения по обеспечению хозяйственного обслуживания</t>
  </si>
  <si>
    <t>Учреждения по обеспечению национальной безопасности и правоохранительной деятельности</t>
  </si>
  <si>
    <t>Иные вопросы в области национальной экономики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</si>
  <si>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</si>
  <si>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</si>
  <si>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Прочие мероприятия по благоустройству городских округов и поселений</t>
  </si>
  <si>
    <t>01 2 1012</t>
  </si>
  <si>
    <t>Расходы на обеспечение деятельности органов местного самоуправления</t>
  </si>
  <si>
    <t>01 2 0000</t>
  </si>
  <si>
    <t>Центральный аппарат органов местного самоуправления</t>
  </si>
  <si>
    <t>01 2 1011</t>
  </si>
  <si>
    <t>Иные вопросы в отраслях социальной сферы</t>
  </si>
  <si>
    <t>Иные вопросы в сфере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</si>
  <si>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</si>
  <si>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соглашениями(Переданные полномочия по библиотеке)</t>
  </si>
  <si>
    <t>Сумма, тыс. руб.</t>
  </si>
  <si>
    <t>Районная целевая программа  «Содействие занятости населения Рубцовского района» на 2011-2013годы ПРОЕКТ</t>
  </si>
  <si>
    <t>Районная целевая программа "Комплексное развитие систем коммунальной инфраструктуры Рубцовского района" на 2011-2013годы ПРОЕКТ</t>
  </si>
  <si>
    <t>Районная целевая программа "Развитие системы отдыха и оздоровление детей в Рубцовском районе" на 2011-2013 годы ПРОЕКТ</t>
  </si>
  <si>
    <t xml:space="preserve">                                                                                                Рубцовского района Алтайского края на 2014 год"</t>
  </si>
  <si>
    <t xml:space="preserve">                                                                                      "Об утверждении бюджета муниципального</t>
  </si>
  <si>
    <t xml:space="preserve">                                                                           образования Веселоярский сельсовет</t>
  </si>
  <si>
    <t xml:space="preserve">                                                                                         Веселоярского сельского собрания депутатов</t>
  </si>
  <si>
    <t xml:space="preserve">                                                         Приложение  7 к решению </t>
  </si>
  <si>
    <t xml:space="preserve">                                                                                                       Рубцовского района Алтайского края на 2014 год"</t>
  </si>
  <si>
    <t xml:space="preserve">                                                                                 образования Веселоярский сельсовет</t>
  </si>
  <si>
    <t xml:space="preserve">                                                                                               Веселоярского сельского собрания депутатов</t>
  </si>
  <si>
    <t xml:space="preserve">                                                                                                       Рубцовского района Алтайского края на 2014 год"  </t>
  </si>
  <si>
    <t xml:space="preserve">                                                                                образования Веселоярский сельсовет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</si>
  <si>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Веселоярского сельского собрания депутатов</t>
  </si>
  <si>
    <t xml:space="preserve">                                                                                             "Об утверждении бюджета муниципального                                                                                                                                      </t>
  </si>
  <si>
    <t xml:space="preserve">                                                                                            "Об утверждении бюджета муниципального</t>
  </si>
  <si>
    <t>Сумма, тыс.рублей</t>
  </si>
  <si>
    <t>Капитальный ремонт и ремонт автомобильных дорог 
общего пользования населенных пунктов</t>
  </si>
  <si>
    <t>91 2 7103</t>
  </si>
  <si>
    <t xml:space="preserve">                                                           от  26.12.2013 г.   № 19</t>
  </si>
  <si>
    <t xml:space="preserve">                                                          от  26.12.2013 г.   № 19</t>
  </si>
  <si>
    <t xml:space="preserve">                                                   от  26.12.2013 г.   № 19</t>
  </si>
  <si>
    <t xml:space="preserve">                                                                                                          Приложение  5 к решению</t>
  </si>
  <si>
    <t xml:space="preserve">                                                                                                         Приложение  6 к решению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</si>
</sst>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1" fillId="0" borderId="0" xfId="6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175" fontId="2" fillId="0" borderId="0" xfId="0" applyNumberFormat="1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17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9" fontId="3" fillId="36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wrapText="1"/>
    </xf>
    <xf numFmtId="2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right"/>
    </xf>
    <xf numFmtId="49" fontId="8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49" fontId="48" fillId="37" borderId="10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0" fontId="7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2">
      <selection activeCell="B6" sqref="B6"/>
    </sheetView>
  </sheetViews>
  <sheetFormatPr defaultColWidth="9.00390625" defaultRowHeight="12.75"/>
  <cols>
    <col min="1" max="1" width="25.50390625" style="0" customWidth="1"/>
    <col min="2" max="2" width="44.625" style="0" customWidth="1"/>
    <col min="3" max="3" width="11.50390625" style="0" customWidth="1"/>
  </cols>
  <sheetData>
    <row r="1" spans="1:5" ht="13.5">
      <c r="A1" s="43" t="s">
        <v>105</v>
      </c>
      <c r="B1" s="130" t="s">
        <v>103</v>
      </c>
      <c r="C1" s="130"/>
      <c r="D1" s="130"/>
      <c r="E1" s="130"/>
    </row>
    <row r="2" spans="1:5" ht="13.5">
      <c r="A2" s="43" t="s">
        <v>106</v>
      </c>
      <c r="B2" s="130" t="s">
        <v>102</v>
      </c>
      <c r="C2" s="130"/>
      <c r="D2" s="130"/>
      <c r="E2" s="130"/>
    </row>
    <row r="3" spans="1:5" ht="13.5">
      <c r="A3" s="43" t="s">
        <v>106</v>
      </c>
      <c r="B3" s="130" t="s">
        <v>104</v>
      </c>
      <c r="C3" s="130"/>
      <c r="D3" s="130"/>
      <c r="E3" s="130"/>
    </row>
    <row r="4" spans="1:5" ht="13.5">
      <c r="A4" s="43" t="s">
        <v>105</v>
      </c>
      <c r="B4" s="131" t="s">
        <v>129</v>
      </c>
      <c r="C4" s="131"/>
      <c r="D4" s="131"/>
      <c r="E4" s="131"/>
    </row>
    <row r="5" spans="1:5" ht="15">
      <c r="A5" s="44" t="s">
        <v>107</v>
      </c>
      <c r="B5" s="131" t="s">
        <v>140</v>
      </c>
      <c r="C5" s="131"/>
      <c r="D5" s="131"/>
      <c r="E5" s="131"/>
    </row>
    <row r="6" ht="15">
      <c r="A6" s="44" t="s">
        <v>68</v>
      </c>
    </row>
    <row r="7" spans="1:3" ht="15">
      <c r="A7" s="132" t="s">
        <v>69</v>
      </c>
      <c r="B7" s="130"/>
      <c r="C7" s="130"/>
    </row>
    <row r="8" spans="1:3" ht="15.75" thickBot="1">
      <c r="A8" s="126" t="s">
        <v>130</v>
      </c>
      <c r="B8" s="127"/>
      <c r="C8" s="127"/>
    </row>
    <row r="9" spans="1:3" ht="13.5" thickBot="1">
      <c r="A9" s="128" t="s">
        <v>70</v>
      </c>
      <c r="B9" s="133" t="s">
        <v>3</v>
      </c>
      <c r="C9" s="133" t="s">
        <v>2</v>
      </c>
    </row>
    <row r="10" spans="1:3" ht="34.5" customHeight="1" thickBot="1">
      <c r="A10" s="129"/>
      <c r="B10" s="133"/>
      <c r="C10" s="133"/>
    </row>
    <row r="11" spans="1:3" ht="22.5" customHeight="1" thickBot="1">
      <c r="A11" s="122" t="s">
        <v>71</v>
      </c>
      <c r="B11" s="125" t="s">
        <v>72</v>
      </c>
      <c r="C11" s="124">
        <f>C13+C15+C19+C20+C22+C26+C17+C27</f>
        <v>3792</v>
      </c>
    </row>
    <row r="12" spans="1:3" ht="13.5" hidden="1" thickBot="1">
      <c r="A12" s="122"/>
      <c r="B12" s="125"/>
      <c r="C12" s="124"/>
    </row>
    <row r="13" spans="1:3" ht="21" customHeight="1" thickBot="1">
      <c r="A13" s="45" t="s">
        <v>73</v>
      </c>
      <c r="B13" s="48" t="s">
        <v>74</v>
      </c>
      <c r="C13" s="47">
        <f>C14</f>
        <v>2233</v>
      </c>
    </row>
    <row r="14" spans="1:3" ht="20.25" customHeight="1" thickBot="1">
      <c r="A14" s="45" t="s">
        <v>134</v>
      </c>
      <c r="B14" s="48" t="s">
        <v>75</v>
      </c>
      <c r="C14" s="49">
        <v>2233</v>
      </c>
    </row>
    <row r="15" spans="1:3" ht="30.75" customHeight="1" thickBot="1">
      <c r="A15" s="45" t="s">
        <v>76</v>
      </c>
      <c r="B15" s="48" t="s">
        <v>77</v>
      </c>
      <c r="C15" s="47">
        <f>C16</f>
        <v>20</v>
      </c>
    </row>
    <row r="16" spans="1:3" ht="21" customHeight="1" thickBot="1">
      <c r="A16" s="45" t="s">
        <v>133</v>
      </c>
      <c r="B16" s="48" t="s">
        <v>78</v>
      </c>
      <c r="C16" s="49">
        <v>20</v>
      </c>
    </row>
    <row r="17" spans="1:3" ht="20.25" customHeight="1" thickBot="1">
      <c r="A17" s="45" t="s">
        <v>79</v>
      </c>
      <c r="B17" s="48" t="s">
        <v>80</v>
      </c>
      <c r="C17" s="47">
        <f>C18</f>
        <v>96</v>
      </c>
    </row>
    <row r="18" spans="1:3" ht="65.25" customHeight="1" thickBot="1">
      <c r="A18" s="45" t="s">
        <v>81</v>
      </c>
      <c r="B18" s="48" t="s">
        <v>82</v>
      </c>
      <c r="C18" s="49">
        <v>96</v>
      </c>
    </row>
    <row r="19" spans="1:3" ht="16.5" customHeight="1" thickBot="1">
      <c r="A19" s="45" t="s">
        <v>83</v>
      </c>
      <c r="B19" s="48" t="s">
        <v>84</v>
      </c>
      <c r="C19" s="47">
        <v>1175</v>
      </c>
    </row>
    <row r="20" spans="1:3" ht="48" customHeight="1" thickBot="1">
      <c r="A20" s="122" t="s">
        <v>85</v>
      </c>
      <c r="B20" s="123" t="s">
        <v>86</v>
      </c>
      <c r="C20" s="124">
        <v>50</v>
      </c>
    </row>
    <row r="21" spans="1:3" ht="13.5" hidden="1" thickBot="1">
      <c r="A21" s="122"/>
      <c r="B21" s="123"/>
      <c r="C21" s="124"/>
    </row>
    <row r="22" spans="1:3" ht="75.75" customHeight="1" thickBot="1">
      <c r="A22" s="122" t="s">
        <v>87</v>
      </c>
      <c r="B22" s="123" t="s">
        <v>88</v>
      </c>
      <c r="C22" s="124">
        <f>C24+C25</f>
        <v>134</v>
      </c>
    </row>
    <row r="23" spans="1:3" ht="13.5" hidden="1" thickBot="1">
      <c r="A23" s="122"/>
      <c r="B23" s="123"/>
      <c r="C23" s="124"/>
    </row>
    <row r="24" spans="1:3" ht="111" customHeight="1" thickBot="1">
      <c r="A24" s="45" t="s">
        <v>135</v>
      </c>
      <c r="B24" s="48" t="s">
        <v>89</v>
      </c>
      <c r="C24" s="49">
        <v>19</v>
      </c>
    </row>
    <row r="25" spans="1:3" ht="83.25" customHeight="1" thickBot="1">
      <c r="A25" s="45" t="s">
        <v>90</v>
      </c>
      <c r="B25" s="50" t="s">
        <v>113</v>
      </c>
      <c r="C25" s="49">
        <v>115</v>
      </c>
    </row>
    <row r="26" spans="1:3" ht="45" customHeight="1" thickBot="1">
      <c r="A26" s="45" t="s">
        <v>132</v>
      </c>
      <c r="B26" s="48" t="s">
        <v>131</v>
      </c>
      <c r="C26" s="49">
        <v>60</v>
      </c>
    </row>
    <row r="27" spans="1:3" ht="54" customHeight="1" thickBot="1">
      <c r="A27" s="45" t="s">
        <v>136</v>
      </c>
      <c r="B27" s="48" t="s">
        <v>139</v>
      </c>
      <c r="C27" s="49">
        <v>24</v>
      </c>
    </row>
    <row r="28" spans="1:3" ht="16.5" customHeight="1" thickBot="1">
      <c r="A28" s="45" t="s">
        <v>91</v>
      </c>
      <c r="B28" s="46" t="s">
        <v>92</v>
      </c>
      <c r="C28" s="47">
        <f>C29+C31+C32+C30</f>
        <v>1528.9599999999998</v>
      </c>
    </row>
    <row r="29" spans="1:3" ht="34.5" customHeight="1" thickBot="1">
      <c r="A29" s="45" t="s">
        <v>93</v>
      </c>
      <c r="B29" s="48" t="s">
        <v>94</v>
      </c>
      <c r="C29" s="49">
        <v>522.9</v>
      </c>
    </row>
    <row r="30" spans="1:3" ht="43.5" customHeight="1" thickBot="1">
      <c r="A30" s="45" t="s">
        <v>137</v>
      </c>
      <c r="B30" s="48" t="s">
        <v>138</v>
      </c>
      <c r="C30" s="49">
        <v>768.8</v>
      </c>
    </row>
    <row r="31" spans="1:3" ht="77.25" customHeight="1" thickBot="1">
      <c r="A31" s="45" t="s">
        <v>95</v>
      </c>
      <c r="B31" s="48" t="s">
        <v>96</v>
      </c>
      <c r="C31" s="49">
        <v>225.2</v>
      </c>
    </row>
    <row r="32" spans="1:3" ht="48.75" customHeight="1" thickBot="1">
      <c r="A32" s="45" t="s">
        <v>97</v>
      </c>
      <c r="B32" s="48" t="s">
        <v>98</v>
      </c>
      <c r="C32" s="49">
        <v>12.06</v>
      </c>
    </row>
    <row r="33" spans="1:3" ht="76.5" customHeight="1" hidden="1" thickBot="1">
      <c r="A33" s="45" t="s">
        <v>99</v>
      </c>
      <c r="B33" s="48" t="s">
        <v>100</v>
      </c>
      <c r="C33" s="49"/>
    </row>
    <row r="34" spans="1:3" ht="18.75" customHeight="1" thickBot="1">
      <c r="A34" s="45"/>
      <c r="B34" s="46" t="s">
        <v>101</v>
      </c>
      <c r="C34" s="47">
        <f>C28+C11</f>
        <v>5320.96</v>
      </c>
    </row>
    <row r="35" ht="15">
      <c r="A35" s="44"/>
    </row>
  </sheetData>
  <sheetProtection/>
  <mergeCells count="19">
    <mergeCell ref="A8:C8"/>
    <mergeCell ref="A9:A10"/>
    <mergeCell ref="B1:E1"/>
    <mergeCell ref="B2:E2"/>
    <mergeCell ref="B3:E3"/>
    <mergeCell ref="B4:E4"/>
    <mergeCell ref="B5:E5"/>
    <mergeCell ref="A7:C7"/>
    <mergeCell ref="B9:B10"/>
    <mergeCell ref="C9:C10"/>
    <mergeCell ref="A22:A23"/>
    <mergeCell ref="B22:B23"/>
    <mergeCell ref="C22:C23"/>
    <mergeCell ref="A11:A12"/>
    <mergeCell ref="B11:B12"/>
    <mergeCell ref="C11:C12"/>
    <mergeCell ref="A20:A21"/>
    <mergeCell ref="B20:B21"/>
    <mergeCell ref="C20:C21"/>
  </mergeCells>
  <printOptions/>
  <pageMargins left="1.1811023622047245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zoomScale="120" zoomScaleNormal="120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3.375" style="6" customWidth="1"/>
    <col min="2" max="2" width="6.625" style="6" customWidth="1"/>
    <col min="3" max="3" width="6.875" style="6" customWidth="1"/>
    <col min="4" max="4" width="12.125" style="6" customWidth="1"/>
    <col min="5" max="16384" width="8.875" style="4" customWidth="1"/>
  </cols>
  <sheetData>
    <row r="2" spans="1:7" s="3" customFormat="1" ht="12.75" customHeight="1">
      <c r="A2" s="137" t="s">
        <v>232</v>
      </c>
      <c r="B2" s="137"/>
      <c r="C2" s="137"/>
      <c r="D2" s="137"/>
      <c r="E2" s="1"/>
      <c r="F2" s="1"/>
      <c r="G2" s="2"/>
    </row>
    <row r="3" spans="1:7" s="3" customFormat="1" ht="15" customHeight="1">
      <c r="A3" s="139" t="s">
        <v>223</v>
      </c>
      <c r="B3" s="139"/>
      <c r="C3" s="139"/>
      <c r="D3" s="140"/>
      <c r="E3" s="1"/>
      <c r="F3" s="1"/>
      <c r="G3" s="2"/>
    </row>
    <row r="4" spans="1:7" s="3" customFormat="1" ht="15" customHeight="1">
      <c r="A4" s="138" t="s">
        <v>229</v>
      </c>
      <c r="B4" s="138"/>
      <c r="C4" s="138"/>
      <c r="D4" s="138"/>
      <c r="E4" s="1"/>
      <c r="F4" s="1"/>
      <c r="G4" s="2"/>
    </row>
    <row r="5" spans="1:4" ht="12.75" customHeight="1">
      <c r="A5" s="138" t="s">
        <v>224</v>
      </c>
      <c r="B5" s="138"/>
      <c r="C5" s="138"/>
      <c r="D5" s="138"/>
    </row>
    <row r="6" spans="1:4" ht="14.25" customHeight="1">
      <c r="A6" s="138" t="s">
        <v>222</v>
      </c>
      <c r="B6" s="138"/>
      <c r="C6" s="138"/>
      <c r="D6" s="138"/>
    </row>
    <row r="7" spans="1:4" ht="30.75" customHeight="1">
      <c r="A7" s="138" t="s">
        <v>221</v>
      </c>
      <c r="B7" s="138"/>
      <c r="C7" s="138"/>
      <c r="D7" s="138"/>
    </row>
    <row r="8" spans="1:4" ht="15.75" customHeight="1">
      <c r="A8" s="9" t="s">
        <v>143</v>
      </c>
      <c r="B8" s="9"/>
      <c r="C8" s="9"/>
      <c r="D8" s="9"/>
    </row>
    <row r="9" spans="1:4" ht="15">
      <c r="A9" s="136" t="s">
        <v>20</v>
      </c>
      <c r="B9" s="136"/>
      <c r="C9" s="136"/>
      <c r="D9" s="136"/>
    </row>
    <row r="10" spans="1:4" ht="15">
      <c r="A10" s="134"/>
      <c r="B10" s="135"/>
      <c r="C10" s="135"/>
      <c r="D10" s="135"/>
    </row>
    <row r="11" spans="1:4" s="5" customFormat="1" ht="31.5" customHeight="1">
      <c r="A11" s="37" t="s">
        <v>3</v>
      </c>
      <c r="B11" s="37" t="s">
        <v>0</v>
      </c>
      <c r="C11" s="37" t="s">
        <v>1</v>
      </c>
      <c r="D11" s="120" t="s">
        <v>226</v>
      </c>
    </row>
    <row r="12" spans="1:4" s="28" customFormat="1" ht="26.25" customHeight="1">
      <c r="A12" s="16" t="str">
        <f>'прил.6'!A12</f>
        <v>Общегосударственные вопросы</v>
      </c>
      <c r="B12" s="17" t="s">
        <v>12</v>
      </c>
      <c r="C12" s="18"/>
      <c r="D12" s="76">
        <f>SUM(D13:D18)</f>
        <v>2951.0600000000004</v>
      </c>
    </row>
    <row r="13" spans="1:4" ht="27">
      <c r="A13" s="19" t="str">
        <f>'прил.6'!A13</f>
        <v>Функционирование высшего должностного лица субъекта РФ и муниципального образования</v>
      </c>
      <c r="B13" s="20" t="s">
        <v>12</v>
      </c>
      <c r="C13" s="20" t="s">
        <v>13</v>
      </c>
      <c r="D13" s="77">
        <f>'прил.6'!G13</f>
        <v>373.4</v>
      </c>
    </row>
    <row r="14" spans="1:4" ht="25.5" customHeight="1">
      <c r="A14" s="19" t="str">
        <f>'прил.6'!A18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20" t="s">
        <v>12</v>
      </c>
      <c r="C14" s="20" t="s">
        <v>14</v>
      </c>
      <c r="D14" s="77">
        <f>'прил.6'!G18</f>
        <v>0.5</v>
      </c>
    </row>
    <row r="15" spans="1:4" ht="25.5" customHeight="1">
      <c r="A15" s="19" t="str">
        <f>'прил.6'!A23</f>
        <v>Функционирование Правительства РФ, высших  исполнительных органов государственной власти субъектов РФ, местных администраций</v>
      </c>
      <c r="B15" s="20" t="s">
        <v>12</v>
      </c>
      <c r="C15" s="20" t="s">
        <v>15</v>
      </c>
      <c r="D15" s="77">
        <f>'прил.6'!G23</f>
        <v>2256.4</v>
      </c>
    </row>
    <row r="16" spans="1:4" ht="16.5" customHeight="1" hidden="1">
      <c r="A16" s="13" t="str">
        <f>'прил.6'!A29</f>
        <v>Межбюджетные трансферты общего характера бюджетам субъектов Российской Федерации и муниципальных образований</v>
      </c>
      <c r="B16" s="20" t="s">
        <v>12</v>
      </c>
      <c r="C16" s="20" t="s">
        <v>49</v>
      </c>
      <c r="D16" s="77"/>
    </row>
    <row r="17" spans="1:4" ht="15.75" customHeight="1">
      <c r="A17" s="19" t="str">
        <f>'прил.6'!A39</f>
        <v>Резервные фонды</v>
      </c>
      <c r="B17" s="20" t="s">
        <v>12</v>
      </c>
      <c r="C17" s="20" t="s">
        <v>56</v>
      </c>
      <c r="D17" s="77">
        <f>'прил.6'!G39</f>
        <v>8</v>
      </c>
    </row>
    <row r="18" spans="1:4" ht="15">
      <c r="A18" s="19" t="str">
        <f>'прил.6'!A44</f>
        <v>Другие общегосударственные вопросы</v>
      </c>
      <c r="B18" s="20" t="s">
        <v>12</v>
      </c>
      <c r="C18" s="20" t="s">
        <v>57</v>
      </c>
      <c r="D18" s="77">
        <f>'прил.6'!G44</f>
        <v>312.76</v>
      </c>
    </row>
    <row r="19" spans="1:4" ht="15.75" customHeight="1">
      <c r="A19" s="16" t="str">
        <f>'прил.6'!A53</f>
        <v>Национальная оборона</v>
      </c>
      <c r="B19" s="21" t="s">
        <v>13</v>
      </c>
      <c r="C19" s="22"/>
      <c r="D19" s="78">
        <f>SUM(D20)</f>
        <v>225.2</v>
      </c>
    </row>
    <row r="20" spans="1:8" ht="15">
      <c r="A20" s="19" t="str">
        <f>'прил.6'!A54</f>
        <v>Мобилизационная и вневойсковая подготовка</v>
      </c>
      <c r="B20" s="20" t="s">
        <v>13</v>
      </c>
      <c r="C20" s="20" t="s">
        <v>14</v>
      </c>
      <c r="D20" s="77">
        <f>'прил.6'!G54</f>
        <v>225.2</v>
      </c>
      <c r="H20" s="68"/>
    </row>
    <row r="21" spans="1:4" ht="15">
      <c r="A21" s="16" t="str">
        <f>'прил.6'!A60</f>
        <v>Национальная безопасность и правоохранительная деятельность</v>
      </c>
      <c r="B21" s="17" t="s">
        <v>14</v>
      </c>
      <c r="C21" s="18"/>
      <c r="D21" s="76">
        <f>SUM(D22:D23)</f>
        <v>2</v>
      </c>
    </row>
    <row r="22" spans="1:4" s="28" customFormat="1" ht="15" hidden="1">
      <c r="A22" s="29" t="str">
        <f>'прил.6'!A53</f>
        <v>Национальная оборона</v>
      </c>
      <c r="B22" s="27" t="s">
        <v>14</v>
      </c>
      <c r="C22" s="27" t="s">
        <v>15</v>
      </c>
      <c r="D22" s="65"/>
    </row>
    <row r="23" spans="1:4" ht="27">
      <c r="A23" s="19" t="str">
        <f>'прил.6'!A65</f>
        <v>Защита населения и территории от чрезвычайных ситуаций природного и техногенного характера, гражданская оборона</v>
      </c>
      <c r="B23" s="20" t="s">
        <v>14</v>
      </c>
      <c r="C23" s="20" t="s">
        <v>17</v>
      </c>
      <c r="D23" s="77">
        <f>'прил.6'!G65</f>
        <v>2</v>
      </c>
    </row>
    <row r="24" spans="1:4" ht="15">
      <c r="A24" s="41" t="str">
        <f>'прил.6'!A70</f>
        <v>Национальная экономика</v>
      </c>
      <c r="B24" s="42" t="s">
        <v>15</v>
      </c>
      <c r="C24" s="33"/>
      <c r="D24" s="53">
        <f>D25+D26</f>
        <v>30</v>
      </c>
    </row>
    <row r="25" spans="1:4" ht="15">
      <c r="A25" s="19" t="str">
        <f>'прил.6'!A71</f>
        <v>Общеэкономические вопросы</v>
      </c>
      <c r="B25" s="20" t="s">
        <v>15</v>
      </c>
      <c r="C25" s="20" t="s">
        <v>12</v>
      </c>
      <c r="D25" s="77">
        <f>'прил.6'!G71</f>
        <v>5</v>
      </c>
    </row>
    <row r="26" spans="1:4" ht="15">
      <c r="A26" s="19" t="str">
        <f>'прил.6'!A77</f>
        <v>Дорожное хозяйство</v>
      </c>
      <c r="B26" s="20" t="s">
        <v>15</v>
      </c>
      <c r="C26" s="20" t="s">
        <v>17</v>
      </c>
      <c r="D26" s="77">
        <f>'прил.6'!G77</f>
        <v>25</v>
      </c>
    </row>
    <row r="27" spans="1:4" ht="15" customHeight="1">
      <c r="A27" s="16" t="str">
        <f>'прил.6'!A82</f>
        <v>Жилищно-коммунальное хозяйство</v>
      </c>
      <c r="B27" s="17" t="s">
        <v>19</v>
      </c>
      <c r="C27" s="17"/>
      <c r="D27" s="53">
        <f>SUM(D28:D30)</f>
        <v>452.6</v>
      </c>
    </row>
    <row r="28" spans="1:4" ht="15">
      <c r="A28" s="19" t="str">
        <f>'прил.6'!A83</f>
        <v>Жилищное хозяйство</v>
      </c>
      <c r="B28" s="20" t="s">
        <v>19</v>
      </c>
      <c r="C28" s="20" t="s">
        <v>12</v>
      </c>
      <c r="D28" s="77">
        <f>'прил.6'!G83</f>
        <v>1</v>
      </c>
    </row>
    <row r="29" spans="1:4" ht="15">
      <c r="A29" s="19" t="str">
        <f>'прил.6'!A88</f>
        <v>Коммунальное хозяйство</v>
      </c>
      <c r="B29" s="20" t="s">
        <v>19</v>
      </c>
      <c r="C29" s="20" t="s">
        <v>13</v>
      </c>
      <c r="D29" s="77">
        <f>'прил.6'!G88</f>
        <v>46</v>
      </c>
    </row>
    <row r="30" spans="1:4" ht="15.75" customHeight="1">
      <c r="A30" s="19" t="str">
        <f>'прил.6'!A96</f>
        <v>Благоустройство</v>
      </c>
      <c r="B30" s="20" t="s">
        <v>19</v>
      </c>
      <c r="C30" s="20" t="s">
        <v>14</v>
      </c>
      <c r="D30" s="77">
        <f>'прил.6'!G96</f>
        <v>405.6</v>
      </c>
    </row>
    <row r="31" spans="1:4" ht="15.75" customHeight="1">
      <c r="A31" s="15" t="str">
        <f>'прил.6'!A105</f>
        <v>Образование</v>
      </c>
      <c r="B31" s="42" t="s">
        <v>49</v>
      </c>
      <c r="C31" s="33"/>
      <c r="D31" s="53">
        <f>SUM(D32:D33)</f>
        <v>52.6</v>
      </c>
    </row>
    <row r="32" spans="1:4" ht="0.75" customHeight="1">
      <c r="A32" s="12" t="str">
        <f>'прил.6'!A106</f>
        <v>Молодёжная политика и оздоровление детей</v>
      </c>
      <c r="B32" s="20"/>
      <c r="C32" s="20"/>
      <c r="D32" s="77"/>
    </row>
    <row r="33" spans="1:4" ht="15.75" customHeight="1">
      <c r="A33" s="19" t="str">
        <f>'прил.6'!A106</f>
        <v>Молодёжная политика и оздоровление детей</v>
      </c>
      <c r="B33" s="20" t="s">
        <v>49</v>
      </c>
      <c r="C33" s="20" t="s">
        <v>49</v>
      </c>
      <c r="D33" s="77">
        <f>'прил.6'!G106</f>
        <v>52.6</v>
      </c>
    </row>
    <row r="34" spans="1:4" s="7" customFormat="1" ht="14.25" customHeight="1">
      <c r="A34" s="16" t="str">
        <f>'прил.6'!A113</f>
        <v>Культура и кинематография</v>
      </c>
      <c r="B34" s="17" t="s">
        <v>16</v>
      </c>
      <c r="C34" s="23"/>
      <c r="D34" s="76">
        <f>SUM(D35:D35)</f>
        <v>1514.2</v>
      </c>
    </row>
    <row r="35" spans="1:4" s="7" customFormat="1" ht="16.5" customHeight="1">
      <c r="A35" s="19" t="str">
        <f>'прил.6'!A114</f>
        <v>Культура</v>
      </c>
      <c r="B35" s="20" t="s">
        <v>16</v>
      </c>
      <c r="C35" s="20" t="s">
        <v>12</v>
      </c>
      <c r="D35" s="77">
        <f>'прил.6'!G114</f>
        <v>1514.2</v>
      </c>
    </row>
    <row r="36" spans="1:4" s="7" customFormat="1" ht="18" customHeight="1" hidden="1">
      <c r="A36" s="41" t="s">
        <v>6</v>
      </c>
      <c r="B36" s="42" t="s">
        <v>17</v>
      </c>
      <c r="C36" s="42"/>
      <c r="D36" s="53">
        <f>D37</f>
        <v>0</v>
      </c>
    </row>
    <row r="37" spans="1:4" s="7" customFormat="1" ht="18" customHeight="1" hidden="1">
      <c r="A37" s="12" t="s">
        <v>67</v>
      </c>
      <c r="B37" s="20" t="s">
        <v>17</v>
      </c>
      <c r="C37" s="20" t="s">
        <v>12</v>
      </c>
      <c r="D37" s="77"/>
    </row>
    <row r="38" spans="1:4" ht="17.25" customHeight="1" hidden="1">
      <c r="A38" s="16" t="str">
        <f>'прил.6'!A102</f>
        <v>Закупка товаров, работ и услуг для государственных (муниципальных) нужд</v>
      </c>
      <c r="B38" s="17" t="s">
        <v>18</v>
      </c>
      <c r="C38" s="18"/>
      <c r="D38" s="76">
        <f>SUM(D39:D40)</f>
        <v>88</v>
      </c>
    </row>
    <row r="39" spans="1:4" s="28" customFormat="1" ht="0.75" customHeight="1" hidden="1">
      <c r="A39" s="12"/>
      <c r="B39" s="26"/>
      <c r="C39" s="27"/>
      <c r="D39" s="65"/>
    </row>
    <row r="40" spans="1:4" ht="15.75" customHeight="1" hidden="1">
      <c r="A40" s="19" t="str">
        <f>'прил.6'!A103</f>
        <v>Прочие мероприятия по благоустройству городских округов и поселений</v>
      </c>
      <c r="B40" s="20" t="s">
        <v>18</v>
      </c>
      <c r="C40" s="20" t="s">
        <v>14</v>
      </c>
      <c r="D40" s="77">
        <f>'прил.6'!G103</f>
        <v>88</v>
      </c>
    </row>
    <row r="41" spans="1:4" ht="15">
      <c r="A41" s="16" t="str">
        <f>'прил.6'!A127</f>
        <v>Физическая культура и спорт</v>
      </c>
      <c r="B41" s="17" t="s">
        <v>56</v>
      </c>
      <c r="C41" s="17"/>
      <c r="D41" s="76">
        <f>D42+D43</f>
        <v>93.3</v>
      </c>
    </row>
    <row r="42" spans="1:4" s="28" customFormat="1" ht="15" hidden="1">
      <c r="A42" s="29"/>
      <c r="B42" s="27"/>
      <c r="C42" s="27"/>
      <c r="D42" s="65"/>
    </row>
    <row r="43" spans="1:4" s="28" customFormat="1" ht="15">
      <c r="A43" s="29" t="str">
        <f>'прил.6'!A128</f>
        <v>Массовый спорт</v>
      </c>
      <c r="B43" s="27" t="s">
        <v>56</v>
      </c>
      <c r="C43" s="27" t="s">
        <v>13</v>
      </c>
      <c r="D43" s="65">
        <f>'прил.6'!G128</f>
        <v>93.3</v>
      </c>
    </row>
    <row r="44" spans="1:4" s="30" customFormat="1" ht="1.5" customHeight="1">
      <c r="A44" s="32"/>
      <c r="B44" s="33"/>
      <c r="C44" s="33"/>
      <c r="D44" s="53"/>
    </row>
    <row r="45" spans="1:4" s="28" customFormat="1" ht="15" hidden="1">
      <c r="A45" s="31"/>
      <c r="B45" s="27"/>
      <c r="C45" s="27"/>
      <c r="D45" s="65"/>
    </row>
    <row r="46" spans="1:4" ht="18" customHeight="1">
      <c r="A46" s="24" t="s">
        <v>24</v>
      </c>
      <c r="B46" s="25"/>
      <c r="C46" s="25"/>
      <c r="D46" s="76">
        <f>D12+D19+D21+D24+D27+D31+D34+D41</f>
        <v>5320.96</v>
      </c>
    </row>
    <row r="47" ht="30" customHeight="1"/>
    <row r="48" ht="15.75" customHeight="1"/>
    <row r="49" spans="1:5" s="28" customFormat="1" ht="25.5" customHeight="1">
      <c r="A49" s="6"/>
      <c r="B49" s="6"/>
      <c r="C49" s="6"/>
      <c r="D49" s="6"/>
      <c r="E49" s="69"/>
    </row>
  </sheetData>
  <sheetProtection/>
  <mergeCells count="8">
    <mergeCell ref="A10:D10"/>
    <mergeCell ref="A9:D9"/>
    <mergeCell ref="A2:D2"/>
    <mergeCell ref="A4:D4"/>
    <mergeCell ref="A5:D5"/>
    <mergeCell ref="A6:D6"/>
    <mergeCell ref="A7:D7"/>
    <mergeCell ref="A3:D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="120" zoomScaleNormal="120" zoomScalePageLayoutView="0" workbookViewId="0" topLeftCell="A1">
      <selection activeCell="A2" sqref="A2:G2"/>
    </sheetView>
  </sheetViews>
  <sheetFormatPr defaultColWidth="9.00390625" defaultRowHeight="12.75"/>
  <cols>
    <col min="1" max="1" width="52.75390625" style="6" customWidth="1"/>
    <col min="2" max="2" width="4.875" style="6" customWidth="1"/>
    <col min="3" max="3" width="4.125" style="6" customWidth="1"/>
    <col min="4" max="4" width="3.50390625" style="6" customWidth="1"/>
    <col min="5" max="5" width="9.00390625" style="6" customWidth="1"/>
    <col min="6" max="6" width="4.625" style="6" customWidth="1"/>
    <col min="7" max="7" width="10.50390625" style="6" customWidth="1"/>
    <col min="8" max="16384" width="8.875" style="4" customWidth="1"/>
  </cols>
  <sheetData>
    <row r="1" spans="1:7" ht="15">
      <c r="A1" s="141" t="s">
        <v>233</v>
      </c>
      <c r="B1" s="130"/>
      <c r="C1" s="130"/>
      <c r="D1" s="130"/>
      <c r="E1" s="130"/>
      <c r="F1" s="130"/>
      <c r="G1" s="130"/>
    </row>
    <row r="2" spans="1:10" s="3" customFormat="1" ht="14.25" customHeight="1">
      <c r="A2" s="145" t="s">
        <v>220</v>
      </c>
      <c r="B2" s="145"/>
      <c r="C2" s="145"/>
      <c r="D2" s="145"/>
      <c r="E2" s="145"/>
      <c r="F2" s="145"/>
      <c r="G2" s="145"/>
      <c r="H2" s="1"/>
      <c r="I2" s="1"/>
      <c r="J2" s="2"/>
    </row>
    <row r="3" spans="1:10" s="3" customFormat="1" ht="12.75" customHeight="1">
      <c r="A3" s="145" t="s">
        <v>230</v>
      </c>
      <c r="B3" s="145"/>
      <c r="C3" s="145"/>
      <c r="D3" s="145"/>
      <c r="E3" s="145"/>
      <c r="F3" s="145"/>
      <c r="G3" s="145"/>
      <c r="H3" s="1"/>
      <c r="I3" s="1"/>
      <c r="J3" s="2"/>
    </row>
    <row r="4" spans="1:7" ht="12.75" customHeight="1">
      <c r="A4" s="145" t="s">
        <v>225</v>
      </c>
      <c r="B4" s="145"/>
      <c r="C4" s="145"/>
      <c r="D4" s="145"/>
      <c r="E4" s="145"/>
      <c r="F4" s="145"/>
      <c r="G4" s="145"/>
    </row>
    <row r="5" spans="1:7" ht="12.75" customHeight="1">
      <c r="A5" s="144" t="s">
        <v>219</v>
      </c>
      <c r="B5" s="144"/>
      <c r="C5" s="144"/>
      <c r="D5" s="144"/>
      <c r="E5" s="144"/>
      <c r="F5" s="144"/>
      <c r="G5" s="144"/>
    </row>
    <row r="6" spans="1:7" ht="12.75" customHeight="1">
      <c r="A6" s="144" t="s">
        <v>218</v>
      </c>
      <c r="B6" s="146"/>
      <c r="C6" s="146"/>
      <c r="D6" s="146"/>
      <c r="E6" s="146"/>
      <c r="F6" s="146"/>
      <c r="G6" s="146"/>
    </row>
    <row r="7" spans="1:7" ht="41.25" customHeight="1">
      <c r="A7" s="136" t="s">
        <v>28</v>
      </c>
      <c r="B7" s="147"/>
      <c r="C7" s="147"/>
      <c r="D7" s="147"/>
      <c r="E7" s="147"/>
      <c r="F7" s="147"/>
      <c r="G7" s="147"/>
    </row>
    <row r="8" spans="1:7" ht="15">
      <c r="A8" s="136" t="s">
        <v>29</v>
      </c>
      <c r="B8" s="144"/>
      <c r="C8" s="136"/>
      <c r="D8" s="136"/>
      <c r="E8" s="136"/>
      <c r="F8" s="136"/>
      <c r="G8" s="136"/>
    </row>
    <row r="9" spans="1:7" ht="15">
      <c r="A9" s="142" t="s">
        <v>142</v>
      </c>
      <c r="B9" s="143"/>
      <c r="C9" s="143"/>
      <c r="D9" s="143"/>
      <c r="E9" s="143"/>
      <c r="F9" s="143"/>
      <c r="G9" s="143"/>
    </row>
    <row r="10" spans="1:7" s="5" customFormat="1" ht="31.5" customHeight="1">
      <c r="A10" s="37" t="s">
        <v>3</v>
      </c>
      <c r="B10" s="37" t="s">
        <v>30</v>
      </c>
      <c r="C10" s="37" t="s">
        <v>0</v>
      </c>
      <c r="D10" s="37" t="s">
        <v>1</v>
      </c>
      <c r="E10" s="37" t="s">
        <v>31</v>
      </c>
      <c r="F10" s="37" t="s">
        <v>32</v>
      </c>
      <c r="G10" s="120" t="s">
        <v>226</v>
      </c>
    </row>
    <row r="11" spans="1:7" s="5" customFormat="1" ht="21" customHeight="1">
      <c r="A11" s="38" t="s">
        <v>33</v>
      </c>
      <c r="B11" s="96">
        <v>303</v>
      </c>
      <c r="C11" s="96"/>
      <c r="D11" s="96"/>
      <c r="E11" s="96"/>
      <c r="F11" s="96"/>
      <c r="G11" s="96"/>
    </row>
    <row r="12" spans="1:7" ht="17.25" customHeight="1">
      <c r="A12" s="88" t="str">
        <f>'прил.7'!A12</f>
        <v>Общегосударственные вопросы</v>
      </c>
      <c r="B12" s="94" t="s">
        <v>34</v>
      </c>
      <c r="C12" s="90" t="s">
        <v>12</v>
      </c>
      <c r="D12" s="95"/>
      <c r="E12" s="95"/>
      <c r="F12" s="95"/>
      <c r="G12" s="91">
        <f>'прил.7'!F12</f>
        <v>2951.0600000000004</v>
      </c>
    </row>
    <row r="13" spans="1:7" ht="27" customHeight="1">
      <c r="A13" s="38" t="str">
        <f>'прил.7'!A13</f>
        <v>Функционирование высшего должностного лица субъекта РФ и муниципального образования</v>
      </c>
      <c r="B13" s="60" t="s">
        <v>34</v>
      </c>
      <c r="C13" s="62" t="str">
        <f>'прил.7'!B13</f>
        <v>01</v>
      </c>
      <c r="D13" s="62" t="str">
        <f>'прил.7'!C13</f>
        <v>02</v>
      </c>
      <c r="E13" s="62"/>
      <c r="F13" s="26"/>
      <c r="G13" s="85">
        <f>'прил.7'!F13</f>
        <v>373.4</v>
      </c>
    </row>
    <row r="14" spans="1:7" ht="26.25" customHeight="1">
      <c r="A14" s="29" t="str">
        <f>'прил.7'!A14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14" s="57" t="s">
        <v>34</v>
      </c>
      <c r="C14" s="65" t="str">
        <f>'прил.7'!B14</f>
        <v>01</v>
      </c>
      <c r="D14" s="65" t="str">
        <f>'прил.7'!C14</f>
        <v>02</v>
      </c>
      <c r="E14" s="65" t="str">
        <f>'прил.7'!D14</f>
        <v>01 0 0000</v>
      </c>
      <c r="F14" s="56" t="s">
        <v>50</v>
      </c>
      <c r="G14" s="86">
        <f>'прил.7'!F14</f>
        <v>373.4</v>
      </c>
    </row>
    <row r="15" spans="1:7" ht="27.75" customHeight="1">
      <c r="A15" s="29" t="str">
        <f>'прил.7'!A15</f>
        <v>Расходы на обеспечение деятельности органов местного самоуправления</v>
      </c>
      <c r="B15" s="57" t="s">
        <v>34</v>
      </c>
      <c r="C15" s="65" t="str">
        <f>'прил.7'!B15</f>
        <v>01</v>
      </c>
      <c r="D15" s="65" t="str">
        <f>'прил.7'!C15</f>
        <v>02</v>
      </c>
      <c r="E15" s="65" t="str">
        <f>'прил.7'!D15</f>
        <v>01 2 0000</v>
      </c>
      <c r="F15" s="56"/>
      <c r="G15" s="86">
        <f>'прил.7'!F15</f>
        <v>373.4</v>
      </c>
    </row>
    <row r="16" spans="1:7" ht="15">
      <c r="A16" s="29" t="str">
        <f>'прил.7'!A16</f>
        <v>Глава муниципального образования </v>
      </c>
      <c r="B16" s="57" t="s">
        <v>34</v>
      </c>
      <c r="C16" s="65" t="str">
        <f>'прил.7'!B16</f>
        <v>01</v>
      </c>
      <c r="D16" s="65" t="str">
        <f>'прил.7'!C16</f>
        <v>02</v>
      </c>
      <c r="E16" s="65" t="str">
        <f>'прил.7'!D16</f>
        <v>01 2 1012</v>
      </c>
      <c r="F16" s="56"/>
      <c r="G16" s="86">
        <f>'прил.7'!F16</f>
        <v>373.4</v>
      </c>
    </row>
    <row r="17" spans="1:7" ht="37.5" customHeight="1">
      <c r="A17" s="29" t="str">
        <f>'прил.7'!A17</f>
        <v>Расходы на выплаты персоналу в целях обеспечения выполнения функций органами местного самоуправления и казенными учреждениями</v>
      </c>
      <c r="B17" s="57" t="s">
        <v>34</v>
      </c>
      <c r="C17" s="65" t="str">
        <f>'прил.7'!B17</f>
        <v>01</v>
      </c>
      <c r="D17" s="65" t="str">
        <f>'прил.7'!C17</f>
        <v>02</v>
      </c>
      <c r="E17" s="65" t="str">
        <f>'прил.7'!D17</f>
        <v>01 2 1012</v>
      </c>
      <c r="F17" s="56" t="s">
        <v>116</v>
      </c>
      <c r="G17" s="86">
        <f>'прил.7'!F17</f>
        <v>373.4</v>
      </c>
    </row>
    <row r="18" spans="1:7" ht="39.75">
      <c r="A18" s="38" t="str">
        <f>'прил.7'!A18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8" s="54" t="s">
        <v>34</v>
      </c>
      <c r="C18" s="62" t="str">
        <f>'прил.7'!B18</f>
        <v>01</v>
      </c>
      <c r="D18" s="62" t="str">
        <f>'прил.7'!C18</f>
        <v>03</v>
      </c>
      <c r="E18" s="62"/>
      <c r="F18" s="55"/>
      <c r="G18" s="85">
        <f>'прил.7'!F18</f>
        <v>0.5</v>
      </c>
    </row>
    <row r="19" spans="1:7" ht="39.75">
      <c r="A19" s="29" t="str">
        <f>'прил.7'!A19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9" s="57" t="s">
        <v>34</v>
      </c>
      <c r="C19" s="65" t="str">
        <f>'прил.7'!B19</f>
        <v>01</v>
      </c>
      <c r="D19" s="65" t="str">
        <f>'прил.7'!C19</f>
        <v>03</v>
      </c>
      <c r="E19" s="65" t="str">
        <f>'прил.7'!D19</f>
        <v>01 0 0000</v>
      </c>
      <c r="F19" s="56"/>
      <c r="G19" s="86">
        <f>'прил.7'!F19</f>
        <v>0.5</v>
      </c>
    </row>
    <row r="20" spans="1:7" ht="27">
      <c r="A20" s="29" t="str">
        <f>'прил.7'!A20</f>
        <v>Расходы на обеспечение деятельности органов местного самоуправления</v>
      </c>
      <c r="B20" s="57" t="s">
        <v>34</v>
      </c>
      <c r="C20" s="65" t="str">
        <f>'прил.7'!B20</f>
        <v>01</v>
      </c>
      <c r="D20" s="65" t="str">
        <f>'прил.7'!C20</f>
        <v>03</v>
      </c>
      <c r="E20" s="65" t="str">
        <f>'прил.7'!D20</f>
        <v>01 2 0000</v>
      </c>
      <c r="F20" s="56"/>
      <c r="G20" s="86">
        <f>'прил.7'!F20</f>
        <v>0.5</v>
      </c>
    </row>
    <row r="21" spans="1:7" ht="15">
      <c r="A21" s="29" t="str">
        <f>'прил.7'!A21</f>
        <v>Центральный аппарат органов местного самоуправления</v>
      </c>
      <c r="B21" s="57" t="s">
        <v>34</v>
      </c>
      <c r="C21" s="65" t="str">
        <f>'прил.7'!B21</f>
        <v>01</v>
      </c>
      <c r="D21" s="65" t="str">
        <f>'прил.7'!C21</f>
        <v>03</v>
      </c>
      <c r="E21" s="65" t="str">
        <f>'прил.7'!D21</f>
        <v>01 2 1011</v>
      </c>
      <c r="F21" s="56"/>
      <c r="G21" s="86">
        <f>'прил.7'!F21</f>
        <v>0.5</v>
      </c>
    </row>
    <row r="22" spans="1:7" ht="27.75" customHeight="1">
      <c r="A22" s="29" t="str">
        <f>'прил.7'!A22</f>
        <v>Закупка товаров, работ и услуг для государственных (муниципальных) нужд</v>
      </c>
      <c r="B22" s="57" t="s">
        <v>34</v>
      </c>
      <c r="C22" s="65" t="str">
        <f>'прил.7'!B22</f>
        <v>01</v>
      </c>
      <c r="D22" s="65" t="str">
        <f>'прил.7'!C22</f>
        <v>03</v>
      </c>
      <c r="E22" s="65" t="str">
        <f>'прил.7'!D22</f>
        <v>01 2 1011</v>
      </c>
      <c r="F22" s="56" t="s">
        <v>115</v>
      </c>
      <c r="G22" s="86">
        <f>'прил.7'!F22</f>
        <v>0.5</v>
      </c>
    </row>
    <row r="23" spans="1:7" ht="39.75">
      <c r="A23" s="38" t="str">
        <f>'прил.7'!A23</f>
        <v>Функционирование Правительства РФ, высших  исполнительных органов государственной власти субъектов РФ, местных администраций</v>
      </c>
      <c r="B23" s="54" t="s">
        <v>34</v>
      </c>
      <c r="C23" s="62" t="str">
        <f>'прил.7'!B23</f>
        <v>01</v>
      </c>
      <c r="D23" s="62" t="str">
        <f>'прил.7'!C23</f>
        <v>04</v>
      </c>
      <c r="E23" s="62"/>
      <c r="F23" s="56"/>
      <c r="G23" s="85">
        <f>'прил.7'!F23</f>
        <v>2256.4</v>
      </c>
    </row>
    <row r="24" spans="1:7" ht="39.75">
      <c r="A24" s="29" t="str">
        <f>'прил.7'!A24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4" s="57" t="s">
        <v>34</v>
      </c>
      <c r="C24" s="65" t="str">
        <f>'прил.7'!B24</f>
        <v>01</v>
      </c>
      <c r="D24" s="65" t="str">
        <f>'прил.7'!C24</f>
        <v>04</v>
      </c>
      <c r="E24" s="65" t="str">
        <f>'прил.7'!D24</f>
        <v>01 0 0000</v>
      </c>
      <c r="F24" s="56"/>
      <c r="G24" s="86">
        <f>'прил.7'!F24</f>
        <v>2182.9</v>
      </c>
    </row>
    <row r="25" spans="1:7" ht="27.75" customHeight="1">
      <c r="A25" s="29" t="str">
        <f>'прил.7'!A25</f>
        <v>Расходы на обеспечение деятельности органов местного самоуправления</v>
      </c>
      <c r="B25" s="57" t="s">
        <v>34</v>
      </c>
      <c r="C25" s="65" t="str">
        <f>'прил.7'!B25</f>
        <v>01</v>
      </c>
      <c r="D25" s="65" t="str">
        <f>'прил.7'!C25</f>
        <v>04</v>
      </c>
      <c r="E25" s="65" t="str">
        <f>'прил.7'!D25</f>
        <v>01 2 0000</v>
      </c>
      <c r="F25" s="56"/>
      <c r="G25" s="86">
        <f>'прил.7'!F25</f>
        <v>2182.9</v>
      </c>
    </row>
    <row r="26" spans="1:7" ht="15">
      <c r="A26" s="29" t="str">
        <f>'прил.7'!A26</f>
        <v>Центральный аппарат органов местного самоуправления</v>
      </c>
      <c r="B26" s="57" t="s">
        <v>34</v>
      </c>
      <c r="C26" s="65" t="str">
        <f>'прил.7'!B26</f>
        <v>01</v>
      </c>
      <c r="D26" s="65" t="str">
        <f>'прил.7'!C26</f>
        <v>04</v>
      </c>
      <c r="E26" s="65" t="str">
        <f>'прил.7'!D26</f>
        <v>01 2 1011</v>
      </c>
      <c r="F26" s="56"/>
      <c r="G26" s="86">
        <f>'прил.7'!F26</f>
        <v>2182.9</v>
      </c>
    </row>
    <row r="27" spans="1:7" ht="40.5" customHeight="1">
      <c r="A27" s="29" t="str">
        <f>'прил.7'!A27</f>
        <v>Расходы на выплаты персоналу в целях обеспечения выполнения функций органами местного самоуправления и казенными учреждениями</v>
      </c>
      <c r="B27" s="57" t="s">
        <v>34</v>
      </c>
      <c r="C27" s="65" t="str">
        <f>'прил.7'!B27</f>
        <v>01</v>
      </c>
      <c r="D27" s="65" t="str">
        <f>'прил.7'!C27</f>
        <v>04</v>
      </c>
      <c r="E27" s="65" t="str">
        <f>'прил.7'!D27</f>
        <v>01 2 1011</v>
      </c>
      <c r="F27" s="56" t="s">
        <v>116</v>
      </c>
      <c r="G27" s="86">
        <f>'прил.7'!F27</f>
        <v>1727</v>
      </c>
    </row>
    <row r="28" spans="1:7" ht="26.25" customHeight="1">
      <c r="A28" s="29" t="str">
        <f>'прил.7'!A28</f>
        <v>Закупка товаров, работ и услуг для государственных (муниципальных) нужд</v>
      </c>
      <c r="B28" s="57" t="s">
        <v>34</v>
      </c>
      <c r="C28" s="65" t="str">
        <f>'прил.7'!B28</f>
        <v>01</v>
      </c>
      <c r="D28" s="65" t="str">
        <f>'прил.7'!C28</f>
        <v>04</v>
      </c>
      <c r="E28" s="65" t="str">
        <f>'прил.7'!D28</f>
        <v>01 2 1011</v>
      </c>
      <c r="F28" s="56" t="s">
        <v>115</v>
      </c>
      <c r="G28" s="86">
        <f>'прил.7'!F28</f>
        <v>455.9</v>
      </c>
    </row>
    <row r="29" spans="1:7" ht="39" customHeight="1">
      <c r="A29" s="29" t="str">
        <f>'прил.7'!A29</f>
        <v>Межбюджетные трансферты общего характера бюджетам субъектов Российской Федерации и муниципальных образований</v>
      </c>
      <c r="B29" s="57" t="s">
        <v>34</v>
      </c>
      <c r="C29" s="65" t="str">
        <f>'прил.7'!B29</f>
        <v>01</v>
      </c>
      <c r="D29" s="65" t="str">
        <f>'прил.7'!C29</f>
        <v>04</v>
      </c>
      <c r="E29" s="65" t="str">
        <f>'прил.7'!D29</f>
        <v>98 0 0000</v>
      </c>
      <c r="F29" s="56"/>
      <c r="G29" s="86">
        <f>'прил.7'!F29</f>
        <v>73.5</v>
      </c>
    </row>
    <row r="30" spans="1:7" ht="15">
      <c r="A30" s="29" t="str">
        <f>'прил.7'!A30</f>
        <v>Иные межбюджетные трансферты общего характера</v>
      </c>
      <c r="B30" s="57" t="s">
        <v>34</v>
      </c>
      <c r="C30" s="65" t="str">
        <f>'прил.7'!B30</f>
        <v>01</v>
      </c>
      <c r="D30" s="65" t="str">
        <f>'прил.7'!C30</f>
        <v>04</v>
      </c>
      <c r="E30" s="65" t="str">
        <f>'прил.7'!D30</f>
        <v>98 5 0000</v>
      </c>
      <c r="F30" s="56"/>
      <c r="G30" s="86">
        <f>'прил.7'!F30</f>
        <v>73.5</v>
      </c>
    </row>
    <row r="31" spans="1:7" ht="78.75" customHeight="1">
      <c r="A31" s="29" t="str">
        <f>'прил.7'!A31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соглашениями(Переданные полномочия по градостроительству)</v>
      </c>
      <c r="B31" s="57" t="s">
        <v>34</v>
      </c>
      <c r="C31" s="65" t="str">
        <f>'прил.7'!B31</f>
        <v>01</v>
      </c>
      <c r="D31" s="65" t="str">
        <f>'прил.7'!C31</f>
        <v>04</v>
      </c>
      <c r="E31" s="65" t="str">
        <f>'прил.7'!D31</f>
        <v>98 5 6051</v>
      </c>
      <c r="F31" s="56"/>
      <c r="G31" s="86">
        <f>'прил.7'!F31</f>
        <v>73.5</v>
      </c>
    </row>
    <row r="32" spans="1:7" ht="15">
      <c r="A32" s="29" t="str">
        <f>'прил.7'!A32</f>
        <v>Межбюджетные трансферты</v>
      </c>
      <c r="B32" s="57" t="s">
        <v>34</v>
      </c>
      <c r="C32" s="65" t="str">
        <f>'прил.7'!B32</f>
        <v>01</v>
      </c>
      <c r="D32" s="65" t="str">
        <f>'прил.7'!C32</f>
        <v>04</v>
      </c>
      <c r="E32" s="65" t="str">
        <f>'прил.7'!D32</f>
        <v>98 5 6051</v>
      </c>
      <c r="F32" s="56" t="s">
        <v>128</v>
      </c>
      <c r="G32" s="86">
        <f>'прил.7'!F32</f>
        <v>73.5</v>
      </c>
    </row>
    <row r="33" spans="1:7" ht="15" hidden="1">
      <c r="A33" s="38" t="str">
        <f>'прил.7'!A33</f>
        <v>Обеспечение проведения выборов и референдумов</v>
      </c>
      <c r="B33" s="57" t="s">
        <v>34</v>
      </c>
      <c r="C33" s="65" t="str">
        <f>'прил.7'!B33</f>
        <v>01</v>
      </c>
      <c r="D33" s="65" t="str">
        <f>'прил.7'!C33</f>
        <v>07</v>
      </c>
      <c r="E33" s="65">
        <f>'прил.7'!D33</f>
        <v>0</v>
      </c>
      <c r="F33" s="56"/>
      <c r="G33" s="85">
        <f>'прил.7'!F33</f>
        <v>0</v>
      </c>
    </row>
    <row r="34" spans="1:7" ht="15" customHeight="1" hidden="1">
      <c r="A34" s="29" t="str">
        <f>'прил.7'!A34</f>
        <v>Проведение выборов и референдумов </v>
      </c>
      <c r="B34" s="57" t="s">
        <v>34</v>
      </c>
      <c r="C34" s="65" t="str">
        <f>'прил.7'!B34</f>
        <v>01</v>
      </c>
      <c r="D34" s="65" t="str">
        <f>'прил.7'!C34</f>
        <v>07</v>
      </c>
      <c r="E34" s="65" t="str">
        <f>'прил.7'!D34</f>
        <v>0200000</v>
      </c>
      <c r="F34" s="56" t="s">
        <v>115</v>
      </c>
      <c r="G34" s="85">
        <f>'прил.7'!F34</f>
        <v>0</v>
      </c>
    </row>
    <row r="35" spans="1:7" ht="15.75" customHeight="1" hidden="1">
      <c r="A35" s="38" t="str">
        <f>'прил.7'!A35</f>
        <v>Проведение выборов в представительные органы  муниципального образования </v>
      </c>
      <c r="B35" s="54" t="s">
        <v>34</v>
      </c>
      <c r="C35" s="65" t="str">
        <f>'прил.7'!B35</f>
        <v>01</v>
      </c>
      <c r="D35" s="65" t="str">
        <f>'прил.7'!C35</f>
        <v>07</v>
      </c>
      <c r="E35" s="65" t="str">
        <f>'прил.7'!D35</f>
        <v>0200002</v>
      </c>
      <c r="F35" s="56"/>
      <c r="G35" s="85">
        <f>'прил.7'!F35</f>
        <v>0</v>
      </c>
    </row>
    <row r="36" spans="1:7" ht="15" hidden="1">
      <c r="A36" s="29" t="str">
        <f>'прил.7'!A36</f>
        <v>Закупка товаров, работ и услуг для муниципальных нужд</v>
      </c>
      <c r="B36" s="57" t="s">
        <v>34</v>
      </c>
      <c r="C36" s="65" t="str">
        <f>'прил.7'!B36</f>
        <v>01</v>
      </c>
      <c r="D36" s="65" t="str">
        <f>'прил.7'!C36</f>
        <v>07</v>
      </c>
      <c r="E36" s="65" t="str">
        <f>'прил.7'!D36</f>
        <v>0200002</v>
      </c>
      <c r="F36" s="56"/>
      <c r="G36" s="85">
        <f>'прил.7'!F36</f>
        <v>0</v>
      </c>
    </row>
    <row r="37" spans="1:8" ht="15" hidden="1">
      <c r="A37" s="38" t="str">
        <f>'прил.7'!A37</f>
        <v>Проведение выборов главы муниципального образования </v>
      </c>
      <c r="B37" s="57" t="s">
        <v>34</v>
      </c>
      <c r="C37" s="65" t="str">
        <f>'прил.7'!B37</f>
        <v>01</v>
      </c>
      <c r="D37" s="65" t="str">
        <f>'прил.7'!C37</f>
        <v>07</v>
      </c>
      <c r="E37" s="65" t="str">
        <f>'прил.7'!D37</f>
        <v>0200003</v>
      </c>
      <c r="F37" s="56"/>
      <c r="G37" s="85">
        <f>'прил.7'!F37</f>
        <v>0</v>
      </c>
      <c r="H37" s="10"/>
    </row>
    <row r="38" spans="1:7" ht="15" hidden="1">
      <c r="A38" s="29" t="str">
        <f>'прил.7'!A38</f>
        <v>Закупка товаров, работ и услуг для муниципальных нужд</v>
      </c>
      <c r="B38" s="57" t="s">
        <v>34</v>
      </c>
      <c r="C38" s="65" t="str">
        <f>'прил.7'!B38</f>
        <v>01</v>
      </c>
      <c r="D38" s="65" t="str">
        <f>'прил.7'!C38</f>
        <v>07</v>
      </c>
      <c r="E38" s="65" t="str">
        <f>'прил.7'!D38</f>
        <v>0200003</v>
      </c>
      <c r="F38" s="56" t="s">
        <v>115</v>
      </c>
      <c r="G38" s="85">
        <f>'прил.7'!F38</f>
        <v>0</v>
      </c>
    </row>
    <row r="39" spans="1:7" ht="15" customHeight="1">
      <c r="A39" s="38" t="str">
        <f>'прил.7'!A39</f>
        <v>Резервные фонды</v>
      </c>
      <c r="B39" s="54" t="s">
        <v>34</v>
      </c>
      <c r="C39" s="62" t="str">
        <f>'прил.7'!B39</f>
        <v>01</v>
      </c>
      <c r="D39" s="62" t="str">
        <f>'прил.7'!C39</f>
        <v>11</v>
      </c>
      <c r="E39" s="62"/>
      <c r="F39" s="55"/>
      <c r="G39" s="85">
        <f>'прил.7'!F39</f>
        <v>8</v>
      </c>
    </row>
    <row r="40" spans="1:7" ht="27">
      <c r="A40" s="29" t="str">
        <f>'прил.7'!A40</f>
        <v>Иные расходы органов государственной власти субъектов Российской Федерации и органов местного самоуправления</v>
      </c>
      <c r="B40" s="57" t="s">
        <v>34</v>
      </c>
      <c r="C40" s="65" t="str">
        <f>'прил.7'!B40</f>
        <v>01</v>
      </c>
      <c r="D40" s="65" t="str">
        <f>'прил.7'!C40</f>
        <v>11</v>
      </c>
      <c r="E40" s="65" t="str">
        <f>'прил.7'!D40</f>
        <v>99 0 0000</v>
      </c>
      <c r="F40" s="56"/>
      <c r="G40" s="86">
        <f>'прил.7'!F40</f>
        <v>8</v>
      </c>
    </row>
    <row r="41" spans="1:7" ht="15">
      <c r="A41" s="29" t="str">
        <f>'прил.7'!A41</f>
        <v>Резервные фонды</v>
      </c>
      <c r="B41" s="57" t="s">
        <v>34</v>
      </c>
      <c r="C41" s="65" t="str">
        <f>'прил.7'!B41</f>
        <v>01</v>
      </c>
      <c r="D41" s="65" t="str">
        <f>'прил.7'!C41</f>
        <v>11</v>
      </c>
      <c r="E41" s="65" t="str">
        <f>'прил.7'!D41</f>
        <v>99 1 0000</v>
      </c>
      <c r="F41" s="56"/>
      <c r="G41" s="86">
        <f>'прил.7'!F41</f>
        <v>8</v>
      </c>
    </row>
    <row r="42" spans="1:7" ht="15">
      <c r="A42" s="29" t="str">
        <f>'прил.7'!A42</f>
        <v>Резервные фонды местных администраций</v>
      </c>
      <c r="B42" s="57" t="s">
        <v>34</v>
      </c>
      <c r="C42" s="65" t="str">
        <f>'прил.7'!B42</f>
        <v>01</v>
      </c>
      <c r="D42" s="65" t="str">
        <f>'прил.7'!C42</f>
        <v>11</v>
      </c>
      <c r="E42" s="65" t="str">
        <f>'прил.7'!D42</f>
        <v>99 1 1410</v>
      </c>
      <c r="F42" s="56"/>
      <c r="G42" s="86">
        <f>'прил.7'!F42</f>
        <v>8</v>
      </c>
    </row>
    <row r="43" spans="1:7" ht="27">
      <c r="A43" s="29" t="str">
        <f>'прил.7'!A43</f>
        <v>Закупка товаров, работ и услуг для государственных (муниципальных) нужд</v>
      </c>
      <c r="B43" s="57" t="s">
        <v>34</v>
      </c>
      <c r="C43" s="65" t="str">
        <f>'прил.7'!B43</f>
        <v>01</v>
      </c>
      <c r="D43" s="65" t="str">
        <f>'прил.7'!C43</f>
        <v>11</v>
      </c>
      <c r="E43" s="65" t="str">
        <f>'прил.7'!D43</f>
        <v>99 1 1410</v>
      </c>
      <c r="F43" s="56" t="s">
        <v>115</v>
      </c>
      <c r="G43" s="86">
        <f>'прил.7'!F43</f>
        <v>8</v>
      </c>
    </row>
    <row r="44" spans="1:7" ht="15">
      <c r="A44" s="38" t="str">
        <f>'прил.7'!A44</f>
        <v>Другие общегосударственные вопросы</v>
      </c>
      <c r="B44" s="54" t="s">
        <v>34</v>
      </c>
      <c r="C44" s="62" t="str">
        <f>'прил.7'!B44</f>
        <v>01</v>
      </c>
      <c r="D44" s="62" t="str">
        <f>'прил.7'!C44</f>
        <v>13</v>
      </c>
      <c r="E44" s="65"/>
      <c r="F44" s="56"/>
      <c r="G44" s="85">
        <f>'прил.7'!F44</f>
        <v>312.76</v>
      </c>
    </row>
    <row r="45" spans="1:7" ht="38.25" customHeight="1">
      <c r="A45" s="29" t="str">
        <f>'прил.7'!A45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45" s="57" t="s">
        <v>34</v>
      </c>
      <c r="C45" s="65" t="str">
        <f>'прил.7'!B45</f>
        <v>01</v>
      </c>
      <c r="D45" s="65" t="str">
        <f>'прил.7'!C45</f>
        <v>13</v>
      </c>
      <c r="E45" s="65" t="str">
        <f>'прил.7'!D45</f>
        <v>01 0 0000</v>
      </c>
      <c r="F45" s="56"/>
      <c r="G45" s="86">
        <f>'прил.7'!F45</f>
        <v>12.06</v>
      </c>
    </row>
    <row r="46" spans="1:7" ht="14.25" customHeight="1">
      <c r="A46" s="29" t="str">
        <f>'прил.7'!A46</f>
        <v>Руководство и управление в сфере установленных функций </v>
      </c>
      <c r="B46" s="64" t="s">
        <v>34</v>
      </c>
      <c r="C46" s="65" t="str">
        <f>'прил.7'!B46</f>
        <v>01</v>
      </c>
      <c r="D46" s="65" t="str">
        <f>'прил.7'!C46</f>
        <v>13</v>
      </c>
      <c r="E46" s="65" t="str">
        <f>'прил.7'!D46</f>
        <v>01 4 0000</v>
      </c>
      <c r="F46" s="59"/>
      <c r="G46" s="86">
        <f>'прил.7'!F46</f>
        <v>12.06</v>
      </c>
    </row>
    <row r="47" spans="1:7" ht="14.25" customHeight="1">
      <c r="A47" s="29" t="str">
        <f>'прил.7'!A47</f>
        <v>Функционирование административных комиссий</v>
      </c>
      <c r="B47" s="64" t="s">
        <v>34</v>
      </c>
      <c r="C47" s="65" t="str">
        <f>'прил.7'!B47</f>
        <v>01</v>
      </c>
      <c r="D47" s="65" t="str">
        <f>'прил.7'!C47</f>
        <v>13</v>
      </c>
      <c r="E47" s="65" t="str">
        <f>'прил.7'!D47</f>
        <v>01 4 7006</v>
      </c>
      <c r="F47" s="59"/>
      <c r="G47" s="86">
        <f>'прил.7'!F47</f>
        <v>12.06</v>
      </c>
    </row>
    <row r="48" spans="1:7" ht="27">
      <c r="A48" s="29" t="str">
        <f>'прил.7'!A48</f>
        <v>Закупка товаров, работ и услуг для государственных (муниципальных) нужд</v>
      </c>
      <c r="B48" s="64" t="s">
        <v>34</v>
      </c>
      <c r="C48" s="65" t="str">
        <f>'прил.7'!B48</f>
        <v>01</v>
      </c>
      <c r="D48" s="65" t="str">
        <f>'прил.7'!C48</f>
        <v>13</v>
      </c>
      <c r="E48" s="65" t="str">
        <f>'прил.7'!D48</f>
        <v>01 4 7006</v>
      </c>
      <c r="F48" s="61" t="s">
        <v>115</v>
      </c>
      <c r="G48" s="86">
        <f>'прил.7'!F48</f>
        <v>12.06</v>
      </c>
    </row>
    <row r="49" spans="1:7" ht="27">
      <c r="A49" s="29" t="str">
        <f>'прил.7'!A49</f>
        <v>Расходы на обеспечение деятельности (оказание услуг) подведомственных учреждений</v>
      </c>
      <c r="B49" s="64" t="s">
        <v>34</v>
      </c>
      <c r="C49" s="65" t="str">
        <f>'прил.7'!B49</f>
        <v>01</v>
      </c>
      <c r="D49" s="65" t="str">
        <f>'прил.7'!C49</f>
        <v>13</v>
      </c>
      <c r="E49" s="65" t="str">
        <f>'прил.7'!D49</f>
        <v>02 0 0000</v>
      </c>
      <c r="F49" s="61"/>
      <c r="G49" s="86">
        <f>'прил.7'!F49</f>
        <v>300.7</v>
      </c>
    </row>
    <row r="50" spans="1:8" ht="30" customHeight="1">
      <c r="A50" s="29" t="str">
        <f>'прил.7'!A50</f>
        <v>Расходы на обеспечение деятельности (оказание услуг) иных подведомственных учреждений</v>
      </c>
      <c r="B50" s="64" t="s">
        <v>34</v>
      </c>
      <c r="C50" s="65" t="str">
        <f>'прил.7'!B50</f>
        <v>01</v>
      </c>
      <c r="D50" s="65" t="str">
        <f>'прил.7'!C50</f>
        <v>13</v>
      </c>
      <c r="E50" s="65" t="str">
        <f>'прил.7'!D50</f>
        <v>02 5 0000</v>
      </c>
      <c r="F50" s="61"/>
      <c r="G50" s="86">
        <f>'прил.7'!F50</f>
        <v>300.7</v>
      </c>
      <c r="H50" s="11"/>
    </row>
    <row r="51" spans="1:8" ht="15">
      <c r="A51" s="29" t="str">
        <f>'прил.7'!A51</f>
        <v>Учреждения по обеспечению хозяйственного обслуживания</v>
      </c>
      <c r="B51" s="64" t="s">
        <v>34</v>
      </c>
      <c r="C51" s="65" t="str">
        <f>'прил.7'!B51</f>
        <v>01</v>
      </c>
      <c r="D51" s="65" t="str">
        <f>'прил.7'!C51</f>
        <v>13</v>
      </c>
      <c r="E51" s="65" t="str">
        <f>'прил.7'!D51</f>
        <v>02 5 1081</v>
      </c>
      <c r="F51" s="61"/>
      <c r="G51" s="86">
        <f>'прил.7'!F51</f>
        <v>300.7</v>
      </c>
      <c r="H51" s="11"/>
    </row>
    <row r="52" spans="1:8" ht="53.25">
      <c r="A52" s="29" t="str">
        <f>'прил.7'!A52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2" s="64" t="s">
        <v>34</v>
      </c>
      <c r="C52" s="65" t="str">
        <f>'прил.7'!B52</f>
        <v>01</v>
      </c>
      <c r="D52" s="65" t="str">
        <f>'прил.7'!C52</f>
        <v>13</v>
      </c>
      <c r="E52" s="65" t="str">
        <f>'прил.7'!D52</f>
        <v>02 5 1081</v>
      </c>
      <c r="F52" s="61" t="s">
        <v>116</v>
      </c>
      <c r="G52" s="86">
        <f>'прил.7'!F52</f>
        <v>300.7</v>
      </c>
      <c r="H52" s="11"/>
    </row>
    <row r="53" spans="1:8" ht="12.75" customHeight="1">
      <c r="A53" s="88" t="str">
        <f>'прил.7'!A53</f>
        <v>Национальная оборона</v>
      </c>
      <c r="B53" s="87" t="s">
        <v>34</v>
      </c>
      <c r="C53" s="89" t="str">
        <f>'прил.7'!B53</f>
        <v>02</v>
      </c>
      <c r="D53" s="89"/>
      <c r="E53" s="89"/>
      <c r="F53" s="93"/>
      <c r="G53" s="91">
        <f>'прил.7'!F53</f>
        <v>225.2</v>
      </c>
      <c r="H53" s="11"/>
    </row>
    <row r="54" spans="1:8" ht="15">
      <c r="A54" s="38" t="str">
        <f>'прил.7'!A54</f>
        <v>Мобилизационная и вневойсковая подготовка</v>
      </c>
      <c r="B54" s="60" t="s">
        <v>34</v>
      </c>
      <c r="C54" s="62" t="str">
        <f>'прил.7'!B54</f>
        <v>02</v>
      </c>
      <c r="D54" s="62" t="str">
        <f>'прил.7'!C54</f>
        <v>03</v>
      </c>
      <c r="E54" s="62"/>
      <c r="F54" s="59"/>
      <c r="G54" s="85">
        <f>'прил.7'!F54</f>
        <v>225.2</v>
      </c>
      <c r="H54" s="11"/>
    </row>
    <row r="55" spans="1:7" ht="39.75">
      <c r="A55" s="29" t="str">
        <f>'прил.7'!A55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55" s="57" t="s">
        <v>34</v>
      </c>
      <c r="C55" s="65" t="str">
        <f>'прил.7'!B55</f>
        <v>02</v>
      </c>
      <c r="D55" s="65" t="str">
        <f>'прил.7'!C55</f>
        <v>03</v>
      </c>
      <c r="E55" s="65" t="str">
        <f>'прил.7'!D55</f>
        <v>01 0 0000</v>
      </c>
      <c r="F55" s="61"/>
      <c r="G55" s="86">
        <f>'прил.7'!F55</f>
        <v>225.2</v>
      </c>
    </row>
    <row r="56" spans="1:7" ht="15">
      <c r="A56" s="29" t="str">
        <f>'прил.7'!A56</f>
        <v>Руководство и управление в сфере установленных функций</v>
      </c>
      <c r="B56" s="66">
        <v>303</v>
      </c>
      <c r="C56" s="65" t="str">
        <f>'прил.7'!B56</f>
        <v>02</v>
      </c>
      <c r="D56" s="65" t="str">
        <f>'прил.7'!C56</f>
        <v>03</v>
      </c>
      <c r="E56" s="65" t="str">
        <f>'прил.7'!D56</f>
        <v>01 4 0000</v>
      </c>
      <c r="F56" s="61"/>
      <c r="G56" s="86">
        <f>'прил.7'!F56</f>
        <v>225.2</v>
      </c>
    </row>
    <row r="57" spans="1:7" ht="27">
      <c r="A57" s="29" t="str">
        <f>'прил.7'!A57</f>
        <v>Осуществление первичного воинского учета на территориях, где отсутствуют военные комиссариаты</v>
      </c>
      <c r="B57" s="57" t="s">
        <v>34</v>
      </c>
      <c r="C57" s="65" t="str">
        <f>'прил.7'!B57</f>
        <v>02</v>
      </c>
      <c r="D57" s="65" t="str">
        <f>'прил.7'!C57</f>
        <v>03</v>
      </c>
      <c r="E57" s="65" t="str">
        <f>'прил.7'!D57</f>
        <v>01 4 5118</v>
      </c>
      <c r="F57" s="55"/>
      <c r="G57" s="86">
        <f>'прил.7'!F57</f>
        <v>225.2</v>
      </c>
    </row>
    <row r="58" spans="1:7" ht="39.75">
      <c r="A58" s="29" t="str">
        <f>'прил.7'!A58</f>
        <v>Расходы на выплаты персоналу в целях обеспечения выполнения функций органами местного самоуправления и казенными учреждениями</v>
      </c>
      <c r="B58" s="57" t="s">
        <v>34</v>
      </c>
      <c r="C58" s="65" t="str">
        <f>'прил.7'!B58</f>
        <v>02</v>
      </c>
      <c r="D58" s="65" t="str">
        <f>'прил.7'!C58</f>
        <v>03</v>
      </c>
      <c r="E58" s="65" t="str">
        <f>'прил.7'!D58</f>
        <v>01 4 5118</v>
      </c>
      <c r="F58" s="56" t="s">
        <v>116</v>
      </c>
      <c r="G58" s="86">
        <f>'прил.7'!F58</f>
        <v>189</v>
      </c>
    </row>
    <row r="59" spans="1:7" ht="24.75" customHeight="1">
      <c r="A59" s="29" t="str">
        <f>'прил.7'!A59</f>
        <v>Закупка товаров, работ и услуг для государственных (муниципальных) нужд</v>
      </c>
      <c r="B59" s="64" t="s">
        <v>34</v>
      </c>
      <c r="C59" s="65" t="str">
        <f>'прил.7'!B59</f>
        <v>02</v>
      </c>
      <c r="D59" s="65" t="str">
        <f>'прил.7'!C59</f>
        <v>03</v>
      </c>
      <c r="E59" s="65" t="str">
        <f>'прил.7'!D59</f>
        <v>01 4 5118</v>
      </c>
      <c r="F59" s="61" t="s">
        <v>115</v>
      </c>
      <c r="G59" s="86">
        <f>'прил.7'!F59</f>
        <v>36.2</v>
      </c>
    </row>
    <row r="60" spans="1:7" ht="27">
      <c r="A60" s="88" t="str">
        <f>'прил.7'!A60</f>
        <v>Национальная безопасность и правоохранительная деятельность</v>
      </c>
      <c r="B60" s="87" t="s">
        <v>34</v>
      </c>
      <c r="C60" s="89" t="str">
        <f>'прил.7'!B60</f>
        <v>03</v>
      </c>
      <c r="D60" s="89"/>
      <c r="E60" s="89"/>
      <c r="F60" s="92"/>
      <c r="G60" s="91">
        <f>'прил.7'!F60</f>
        <v>2</v>
      </c>
    </row>
    <row r="61" spans="1:7" ht="15.75" customHeight="1" hidden="1">
      <c r="A61" s="38" t="str">
        <f>'прил.7'!A61</f>
        <v>Органы юстиции</v>
      </c>
      <c r="B61" s="52" t="s">
        <v>34</v>
      </c>
      <c r="C61" s="62" t="str">
        <f>'прил.7'!B61</f>
        <v>03</v>
      </c>
      <c r="D61" s="62" t="str">
        <f>'прил.7'!C61</f>
        <v>04</v>
      </c>
      <c r="E61" s="62">
        <f>'прил.7'!D61</f>
        <v>0</v>
      </c>
      <c r="F61" s="58"/>
      <c r="G61" s="85">
        <f>'прил.7'!F61</f>
        <v>0</v>
      </c>
    </row>
    <row r="62" spans="1:7" ht="27" hidden="1">
      <c r="A62" s="38" t="str">
        <f>'прил.7'!A62</f>
        <v>Руководство и управление в сфере установленных функций</v>
      </c>
      <c r="B62" s="60" t="s">
        <v>34</v>
      </c>
      <c r="C62" s="62" t="str">
        <f>'прил.7'!B62</f>
        <v>03</v>
      </c>
      <c r="D62" s="62" t="str">
        <f>'прил.7'!C62</f>
        <v>04</v>
      </c>
      <c r="E62" s="62" t="str">
        <f>'прил.7'!D62</f>
        <v>0010000</v>
      </c>
      <c r="F62" s="59"/>
      <c r="G62" s="85">
        <f>'прил.7'!F62</f>
        <v>0</v>
      </c>
    </row>
    <row r="63" spans="1:7" ht="27" hidden="1">
      <c r="A63" s="38" t="str">
        <f>'прил.7'!A63</f>
        <v>Государственная регистрация актов гражданского состояния</v>
      </c>
      <c r="B63" s="60" t="s">
        <v>34</v>
      </c>
      <c r="C63" s="62" t="str">
        <f>'прил.7'!B63</f>
        <v>03</v>
      </c>
      <c r="D63" s="62" t="str">
        <f>'прил.7'!C63</f>
        <v>04</v>
      </c>
      <c r="E63" s="62" t="str">
        <f>'прил.7'!D63</f>
        <v>0013800</v>
      </c>
      <c r="F63" s="61"/>
      <c r="G63" s="85">
        <f>'прил.7'!F63</f>
        <v>0</v>
      </c>
    </row>
    <row r="64" spans="1:7" ht="15" hidden="1">
      <c r="A64" s="38" t="str">
        <f>'прил.7'!A64</f>
        <v>Закупка товаров, работ и услуг для муниципальных нужд</v>
      </c>
      <c r="B64" s="60" t="s">
        <v>34</v>
      </c>
      <c r="C64" s="62" t="str">
        <f>'прил.7'!B64</f>
        <v>03</v>
      </c>
      <c r="D64" s="62" t="str">
        <f>'прил.7'!C64</f>
        <v>04</v>
      </c>
      <c r="E64" s="62" t="str">
        <f>'прил.7'!D64</f>
        <v>0013800</v>
      </c>
      <c r="F64" s="61" t="s">
        <v>115</v>
      </c>
      <c r="G64" s="85">
        <f>'прил.7'!F64</f>
        <v>0</v>
      </c>
    </row>
    <row r="65" spans="1:7" ht="32.25" customHeight="1">
      <c r="A65" s="38" t="str">
        <f>'прил.7'!A65</f>
        <v>Защита населения и территории от чрезвычайных ситуаций природного и техногенного характера, гражданская оборона</v>
      </c>
      <c r="B65" s="60" t="s">
        <v>34</v>
      </c>
      <c r="C65" s="62" t="str">
        <f>'прил.7'!B65</f>
        <v>03</v>
      </c>
      <c r="D65" s="62" t="str">
        <f>'прил.7'!C65</f>
        <v>09</v>
      </c>
      <c r="E65" s="62"/>
      <c r="F65" s="61"/>
      <c r="G65" s="85">
        <f>'прил.7'!F65</f>
        <v>2</v>
      </c>
    </row>
    <row r="66" spans="1:7" ht="27">
      <c r="A66" s="29" t="str">
        <f>'прил.7'!A66</f>
        <v>Расходы на обеспечение деятельности (оказание услуг) подведомственных учреждений</v>
      </c>
      <c r="B66" s="64" t="s">
        <v>34</v>
      </c>
      <c r="C66" s="65" t="str">
        <f>'прил.7'!B66</f>
        <v>03</v>
      </c>
      <c r="D66" s="65" t="str">
        <f>'прил.7'!C66</f>
        <v>09</v>
      </c>
      <c r="E66" s="65" t="str">
        <f>'прил.7'!D66</f>
        <v>02 0 0000</v>
      </c>
      <c r="F66" s="61"/>
      <c r="G66" s="86">
        <f>'прил.7'!F66</f>
        <v>2</v>
      </c>
    </row>
    <row r="67" spans="1:7" ht="27" customHeight="1">
      <c r="A67" s="29" t="str">
        <f>'прил.7'!A67</f>
        <v>Расходы на обеспечение деятельности (оказание услуг) иных подведомственных учреждений</v>
      </c>
      <c r="B67" s="57" t="s">
        <v>34</v>
      </c>
      <c r="C67" s="65" t="str">
        <f>'прил.7'!B67</f>
        <v>03</v>
      </c>
      <c r="D67" s="65" t="str">
        <f>'прил.7'!C67</f>
        <v>09</v>
      </c>
      <c r="E67" s="65" t="str">
        <f>'прил.7'!D67</f>
        <v>02 5 0000</v>
      </c>
      <c r="F67" s="56"/>
      <c r="G67" s="86">
        <f>'прил.7'!F67</f>
        <v>2</v>
      </c>
    </row>
    <row r="68" spans="1:7" ht="27" customHeight="1">
      <c r="A68" s="29" t="str">
        <f>'прил.7'!A68</f>
        <v>Учреждения по обеспечению национальной безопасности и правоохранительной деятельности</v>
      </c>
      <c r="B68" s="57" t="s">
        <v>34</v>
      </c>
      <c r="C68" s="65" t="str">
        <f>'прил.7'!B68</f>
        <v>03</v>
      </c>
      <c r="D68" s="65" t="str">
        <f>'прил.7'!C68</f>
        <v>09</v>
      </c>
      <c r="E68" s="65" t="str">
        <f>'прил.7'!D68</f>
        <v>02 5 1086</v>
      </c>
      <c r="F68" s="55"/>
      <c r="G68" s="86">
        <f>'прил.7'!F68</f>
        <v>2</v>
      </c>
    </row>
    <row r="69" spans="1:7" ht="25.5" customHeight="1">
      <c r="A69" s="29" t="str">
        <f>'прил.7'!A69</f>
        <v>Закупка товаров, работ и услуг для государственных (муниципальных) нужд</v>
      </c>
      <c r="B69" s="57" t="s">
        <v>34</v>
      </c>
      <c r="C69" s="65" t="str">
        <f>'прил.7'!B69</f>
        <v>03</v>
      </c>
      <c r="D69" s="65" t="str">
        <f>'прил.7'!C69</f>
        <v>09</v>
      </c>
      <c r="E69" s="65" t="str">
        <f>'прил.7'!D69</f>
        <v>02 5 1086</v>
      </c>
      <c r="F69" s="56" t="s">
        <v>115</v>
      </c>
      <c r="G69" s="86">
        <f>'прил.7'!F69</f>
        <v>2</v>
      </c>
    </row>
    <row r="70" spans="1:7" ht="15.75" customHeight="1">
      <c r="A70" s="88" t="str">
        <f>'прил.7'!A70</f>
        <v>Национальная экономика</v>
      </c>
      <c r="B70" s="87" t="s">
        <v>34</v>
      </c>
      <c r="C70" s="89" t="str">
        <f>'прил.7'!B70</f>
        <v>04</v>
      </c>
      <c r="D70" s="89"/>
      <c r="E70" s="89"/>
      <c r="F70" s="93"/>
      <c r="G70" s="91">
        <f>'прил.7'!F70</f>
        <v>30</v>
      </c>
    </row>
    <row r="71" spans="1:7" ht="15.75" customHeight="1">
      <c r="A71" s="38" t="str">
        <f>'прил.7'!A71</f>
        <v>Общеэкономические вопросы</v>
      </c>
      <c r="B71" s="54" t="s">
        <v>34</v>
      </c>
      <c r="C71" s="62" t="str">
        <f>'прил.7'!B71</f>
        <v>04</v>
      </c>
      <c r="D71" s="62" t="str">
        <f>'прил.7'!C71</f>
        <v>01</v>
      </c>
      <c r="E71" s="62"/>
      <c r="F71" s="55"/>
      <c r="G71" s="85">
        <f>'прил.7'!F71</f>
        <v>5</v>
      </c>
    </row>
    <row r="72" spans="1:7" ht="15" customHeight="1" hidden="1">
      <c r="A72" s="29" t="str">
        <f>'прил.7'!A72</f>
        <v>Реализация государственной политики занятости населения</v>
      </c>
      <c r="B72" s="52" t="s">
        <v>34</v>
      </c>
      <c r="C72" s="65" t="str">
        <f>'прил.7'!B72</f>
        <v>04</v>
      </c>
      <c r="D72" s="65" t="str">
        <f>'прил.7'!C72</f>
        <v>01</v>
      </c>
      <c r="E72" s="65" t="str">
        <f>'прил.7'!D72</f>
        <v>5100002</v>
      </c>
      <c r="F72" s="63"/>
      <c r="G72" s="85">
        <f>'прил.7'!F72</f>
        <v>0</v>
      </c>
    </row>
    <row r="73" spans="1:7" ht="15" customHeight="1" hidden="1">
      <c r="A73" s="29" t="str">
        <f>'прил.7'!A73</f>
        <v>Закупка товаров, работ и услуг для государственных нужд</v>
      </c>
      <c r="B73" s="54" t="s">
        <v>34</v>
      </c>
      <c r="C73" s="65" t="str">
        <f>'прил.7'!B73</f>
        <v>04</v>
      </c>
      <c r="D73" s="65" t="str">
        <f>'прил.7'!C73</f>
        <v>01</v>
      </c>
      <c r="E73" s="65" t="str">
        <f>'прил.7'!D73</f>
        <v>5100002</v>
      </c>
      <c r="F73" s="56"/>
      <c r="G73" s="85">
        <f>'прил.7'!F73</f>
        <v>0</v>
      </c>
    </row>
    <row r="74" spans="1:7" ht="27">
      <c r="A74" s="29" t="str">
        <f>'прил.7'!A74</f>
        <v>Районная целевая программа  «Содействие занятости населения Рубцовского района» на 2011-2013годы ПРОЕКТ</v>
      </c>
      <c r="B74" s="57" t="s">
        <v>34</v>
      </c>
      <c r="C74" s="65" t="str">
        <f>'прил.7'!B74</f>
        <v>04</v>
      </c>
      <c r="D74" s="65" t="str">
        <f>'прил.7'!C74</f>
        <v>01</v>
      </c>
      <c r="E74" s="65" t="str">
        <f>'прил.7'!D74</f>
        <v>13 0 0000</v>
      </c>
      <c r="F74" s="56"/>
      <c r="G74" s="86">
        <f>'прил.7'!F74</f>
        <v>5</v>
      </c>
    </row>
    <row r="75" spans="1:7" ht="27">
      <c r="A75" s="29" t="str">
        <f>'прил.7'!A75</f>
        <v>Расходы на реализацию мероприятий муниципальных целевых программ </v>
      </c>
      <c r="B75" s="57" t="s">
        <v>34</v>
      </c>
      <c r="C75" s="65" t="str">
        <f>'прил.7'!B75</f>
        <v>04</v>
      </c>
      <c r="D75" s="65" t="str">
        <f>'прил.7'!C75</f>
        <v>01</v>
      </c>
      <c r="E75" s="65" t="str">
        <f>'прил.7'!D75</f>
        <v>13 0 6099</v>
      </c>
      <c r="F75" s="56"/>
      <c r="G75" s="86">
        <f>'прил.7'!F75</f>
        <v>5</v>
      </c>
    </row>
    <row r="76" spans="1:7" ht="26.25" customHeight="1">
      <c r="A76" s="29" t="str">
        <f>'прил.7'!A76</f>
        <v>Закупка товаров, работ и услуг для государственных (муниципальных) нужд</v>
      </c>
      <c r="B76" s="57" t="s">
        <v>34</v>
      </c>
      <c r="C76" s="65" t="str">
        <f>'прил.7'!B76</f>
        <v>04</v>
      </c>
      <c r="D76" s="65" t="str">
        <f>'прил.7'!C76</f>
        <v>01</v>
      </c>
      <c r="E76" s="65" t="str">
        <f>'прил.7'!D76</f>
        <v>13 0 6099</v>
      </c>
      <c r="F76" s="56" t="s">
        <v>115</v>
      </c>
      <c r="G76" s="86">
        <f>'прил.7'!F76</f>
        <v>5</v>
      </c>
    </row>
    <row r="77" spans="1:7" ht="15.75" customHeight="1">
      <c r="A77" s="38" t="str">
        <f>'прил.7'!A77</f>
        <v>Дорожное хозяйство</v>
      </c>
      <c r="B77" s="54" t="s">
        <v>34</v>
      </c>
      <c r="C77" s="62" t="str">
        <f>'прил.7'!B77</f>
        <v>04</v>
      </c>
      <c r="D77" s="62" t="str">
        <f>'прил.7'!C77</f>
        <v>09</v>
      </c>
      <c r="E77" s="62"/>
      <c r="F77" s="55"/>
      <c r="G77" s="85">
        <f>'прил.7'!F77</f>
        <v>25</v>
      </c>
    </row>
    <row r="78" spans="1:7" ht="13.5" customHeight="1">
      <c r="A78" s="29" t="str">
        <f>'прил.7'!A78</f>
        <v>Иные вопросы в области национальной экономики</v>
      </c>
      <c r="B78" s="57" t="s">
        <v>34</v>
      </c>
      <c r="C78" s="65" t="str">
        <f>'прил.7'!B78</f>
        <v>04</v>
      </c>
      <c r="D78" s="65" t="str">
        <f>'прил.7'!C78</f>
        <v>09</v>
      </c>
      <c r="E78" s="65" t="str">
        <f>'прил.7'!D78</f>
        <v>91 0 0000</v>
      </c>
      <c r="F78" s="56"/>
      <c r="G78" s="86">
        <f>'прил.7'!F78</f>
        <v>25</v>
      </c>
    </row>
    <row r="79" spans="1:7" ht="18" customHeight="1">
      <c r="A79" s="29" t="str">
        <f>'прил.7'!A79</f>
        <v>Мероприятия в сфере транспорта и дорожного хозяйства</v>
      </c>
      <c r="B79" s="57" t="s">
        <v>34</v>
      </c>
      <c r="C79" s="65" t="str">
        <f>'прил.7'!B79</f>
        <v>04</v>
      </c>
      <c r="D79" s="65" t="str">
        <f>'прил.7'!C79</f>
        <v>09</v>
      </c>
      <c r="E79" s="65" t="str">
        <f>'прил.7'!D79</f>
        <v>91 2 0000</v>
      </c>
      <c r="F79" s="56"/>
      <c r="G79" s="86">
        <f>'прил.7'!F79</f>
        <v>25</v>
      </c>
    </row>
    <row r="80" spans="1:7" ht="30" customHeight="1">
      <c r="A80" s="29" t="str">
        <f>'прил.7'!A80</f>
        <v>Капитальный ремонт и ремонт автомобильных дорог 
общего пользования населенных пунктов</v>
      </c>
      <c r="B80" s="57" t="s">
        <v>34</v>
      </c>
      <c r="C80" s="65" t="str">
        <f>'прил.7'!B80</f>
        <v>04</v>
      </c>
      <c r="D80" s="65" t="str">
        <f>'прил.7'!C80</f>
        <v>09</v>
      </c>
      <c r="E80" s="65" t="str">
        <f>'прил.7'!D80</f>
        <v>91 2 7103</v>
      </c>
      <c r="F80" s="56"/>
      <c r="G80" s="86">
        <f>'прил.7'!F80</f>
        <v>25</v>
      </c>
    </row>
    <row r="81" spans="1:7" ht="26.25" customHeight="1">
      <c r="A81" s="29" t="str">
        <f>'прил.7'!A81</f>
        <v>Закупка товаров, работ и услуг для государственных (муниципальных) нужд</v>
      </c>
      <c r="B81" s="57" t="s">
        <v>34</v>
      </c>
      <c r="C81" s="65" t="str">
        <f>'прил.7'!B81</f>
        <v>04</v>
      </c>
      <c r="D81" s="65" t="str">
        <f>'прил.7'!C81</f>
        <v>09</v>
      </c>
      <c r="E81" s="65" t="str">
        <f>'прил.7'!D81</f>
        <v>91 2 7103</v>
      </c>
      <c r="F81" s="56" t="s">
        <v>115</v>
      </c>
      <c r="G81" s="86">
        <f>'прил.7'!F81</f>
        <v>25</v>
      </c>
    </row>
    <row r="82" spans="1:7" ht="15" customHeight="1">
      <c r="A82" s="88" t="str">
        <f>'прил.7'!A82</f>
        <v>Жилищно-коммунальное хозяйство</v>
      </c>
      <c r="B82" s="87" t="s">
        <v>34</v>
      </c>
      <c r="C82" s="89" t="str">
        <f>'прил.7'!B82</f>
        <v>05</v>
      </c>
      <c r="D82" s="89"/>
      <c r="E82" s="89"/>
      <c r="F82" s="93"/>
      <c r="G82" s="91">
        <f>'прил.7'!F82</f>
        <v>452.6</v>
      </c>
    </row>
    <row r="83" spans="1:7" ht="15">
      <c r="A83" s="38" t="str">
        <f>'прил.7'!A83</f>
        <v>Жилищное хозяйство</v>
      </c>
      <c r="B83" s="54" t="s">
        <v>34</v>
      </c>
      <c r="C83" s="62" t="str">
        <f>'прил.7'!B83</f>
        <v>05</v>
      </c>
      <c r="D83" s="62" t="str">
        <f>'прил.7'!C83</f>
        <v>01</v>
      </c>
      <c r="E83" s="62"/>
      <c r="F83" s="55"/>
      <c r="G83" s="85">
        <f>'прил.7'!F83</f>
        <v>1</v>
      </c>
    </row>
    <row r="84" spans="1:7" ht="15">
      <c r="A84" s="29" t="str">
        <f>'прил.7'!A84</f>
        <v>Иные вопросы в области жилищно-коммунального хозяйства</v>
      </c>
      <c r="B84" s="57" t="s">
        <v>34</v>
      </c>
      <c r="C84" s="65" t="str">
        <f>'прил.7'!B84</f>
        <v>05</v>
      </c>
      <c r="D84" s="65" t="str">
        <f>'прил.7'!C84</f>
        <v>01</v>
      </c>
      <c r="E84" s="65" t="str">
        <f>'прил.7'!D84</f>
        <v>92 0 0000</v>
      </c>
      <c r="F84" s="56"/>
      <c r="G84" s="86">
        <f>'прил.7'!F84</f>
        <v>1</v>
      </c>
    </row>
    <row r="85" spans="1:7" ht="15">
      <c r="A85" s="29" t="str">
        <f>'прил.7'!A85</f>
        <v>Иные расходы в области жилищно-коммунального хозяйства</v>
      </c>
      <c r="B85" s="57" t="s">
        <v>34</v>
      </c>
      <c r="C85" s="65" t="str">
        <f>'прил.7'!B85</f>
        <v>05</v>
      </c>
      <c r="D85" s="65" t="str">
        <f>'прил.7'!C85</f>
        <v>01</v>
      </c>
      <c r="E85" s="65" t="str">
        <f>'прил.7'!D85</f>
        <v>92 9 0000</v>
      </c>
      <c r="F85" s="56"/>
      <c r="G85" s="86">
        <f>'прил.7'!F85</f>
        <v>1</v>
      </c>
    </row>
    <row r="86" spans="1:7" ht="15">
      <c r="A86" s="29" t="str">
        <f>'прил.7'!A86</f>
        <v>Мероприятия в области жилищного хозяйства</v>
      </c>
      <c r="B86" s="57" t="s">
        <v>34</v>
      </c>
      <c r="C86" s="65" t="str">
        <f>'прил.7'!B86</f>
        <v>05</v>
      </c>
      <c r="D86" s="65" t="str">
        <f>'прил.7'!C86</f>
        <v>01</v>
      </c>
      <c r="E86" s="65" t="str">
        <f>'прил.7'!D86</f>
        <v>92 9 1802</v>
      </c>
      <c r="F86" s="56"/>
      <c r="G86" s="86">
        <f>'прил.7'!F86</f>
        <v>1</v>
      </c>
    </row>
    <row r="87" spans="1:7" ht="26.25" customHeight="1">
      <c r="A87" s="29" t="str">
        <f>'прил.7'!A87</f>
        <v>Закупка товаров, работ и услуг для государственных (муниципальных) нужд</v>
      </c>
      <c r="B87" s="57" t="s">
        <v>34</v>
      </c>
      <c r="C87" s="65" t="str">
        <f>'прил.7'!B87</f>
        <v>05</v>
      </c>
      <c r="D87" s="65" t="str">
        <f>'прил.7'!C87</f>
        <v>01</v>
      </c>
      <c r="E87" s="65" t="str">
        <f>'прил.7'!D87</f>
        <v>92 9 1802</v>
      </c>
      <c r="F87" s="56" t="s">
        <v>115</v>
      </c>
      <c r="G87" s="86">
        <f>'прил.7'!F87</f>
        <v>1</v>
      </c>
    </row>
    <row r="88" spans="1:7" ht="15.75" customHeight="1">
      <c r="A88" s="38" t="str">
        <f>'прил.7'!A88</f>
        <v>Коммунальное хозяйство</v>
      </c>
      <c r="B88" s="54" t="s">
        <v>34</v>
      </c>
      <c r="C88" s="62" t="str">
        <f>'прил.7'!B88</f>
        <v>05</v>
      </c>
      <c r="D88" s="62" t="str">
        <f>'прил.7'!C88</f>
        <v>02</v>
      </c>
      <c r="E88" s="62"/>
      <c r="F88" s="55"/>
      <c r="G88" s="85">
        <f>'прил.7'!F88</f>
        <v>46</v>
      </c>
    </row>
    <row r="89" spans="1:7" ht="39" customHeight="1">
      <c r="A89" s="29" t="str">
        <f>'прил.7'!A89</f>
        <v>Районная целевая программа "Комплексное развитие систем коммунальной инфраструктуры Рубцовского района" на 2011-2013годы ПРОЕКТ</v>
      </c>
      <c r="B89" s="57" t="s">
        <v>34</v>
      </c>
      <c r="C89" s="65" t="str">
        <f>'прил.7'!B89</f>
        <v>05</v>
      </c>
      <c r="D89" s="65" t="str">
        <f>'прил.7'!C89</f>
        <v>02</v>
      </c>
      <c r="E89" s="65" t="str">
        <f>'прил.7'!D89</f>
        <v>62 0 0000</v>
      </c>
      <c r="F89" s="56"/>
      <c r="G89" s="86">
        <f>'прил.7'!F89</f>
        <v>2</v>
      </c>
    </row>
    <row r="90" spans="1:7" ht="25.5" customHeight="1">
      <c r="A90" s="29" t="str">
        <f>'прил.7'!A90</f>
        <v>Расходы на реализацию мероприятий муниципальных целевых программ </v>
      </c>
      <c r="B90" s="64" t="s">
        <v>34</v>
      </c>
      <c r="C90" s="65" t="str">
        <f>'прил.7'!B90</f>
        <v>05</v>
      </c>
      <c r="D90" s="65" t="str">
        <f>'прил.7'!C90</f>
        <v>02</v>
      </c>
      <c r="E90" s="65" t="str">
        <f>'прил.7'!D90</f>
        <v>62 0 6099</v>
      </c>
      <c r="F90" s="61"/>
      <c r="G90" s="86">
        <f>'прил.7'!F90</f>
        <v>2</v>
      </c>
    </row>
    <row r="91" spans="1:7" ht="25.5" customHeight="1">
      <c r="A91" s="29" t="str">
        <f>'прил.7'!A91</f>
        <v>Закупка товаров, работ и услуг для государственных (муниципальных) нужд</v>
      </c>
      <c r="B91" s="57" t="s">
        <v>34</v>
      </c>
      <c r="C91" s="65" t="str">
        <f>'прил.7'!B91</f>
        <v>05</v>
      </c>
      <c r="D91" s="65" t="str">
        <f>'прил.7'!C91</f>
        <v>02</v>
      </c>
      <c r="E91" s="65" t="str">
        <f>'прил.7'!D91</f>
        <v>62 0 6099</v>
      </c>
      <c r="F91" s="56" t="s">
        <v>115</v>
      </c>
      <c r="G91" s="86">
        <f>'прил.7'!F91</f>
        <v>2</v>
      </c>
    </row>
    <row r="92" spans="1:7" ht="15.75" customHeight="1">
      <c r="A92" s="29" t="str">
        <f>'прил.7'!A92</f>
        <v>Иные вопросы в области жилищно-коммунального хозяйства</v>
      </c>
      <c r="B92" s="57" t="s">
        <v>34</v>
      </c>
      <c r="C92" s="65" t="str">
        <f>'прил.7'!B92</f>
        <v>05</v>
      </c>
      <c r="D92" s="65" t="str">
        <f>'прил.7'!C92</f>
        <v>02</v>
      </c>
      <c r="E92" s="65" t="str">
        <f>'прил.7'!D92</f>
        <v>92 0 0000</v>
      </c>
      <c r="F92" s="56"/>
      <c r="G92" s="86">
        <f>'прил.7'!F92</f>
        <v>44</v>
      </c>
    </row>
    <row r="93" spans="1:7" ht="15.75" customHeight="1">
      <c r="A93" s="29" t="str">
        <f>'прил.7'!A93</f>
        <v>Иные расходы в области жилищно-коммунального хозяйства</v>
      </c>
      <c r="B93" s="57" t="s">
        <v>34</v>
      </c>
      <c r="C93" s="65" t="str">
        <f>'прил.7'!B93</f>
        <v>05</v>
      </c>
      <c r="D93" s="65" t="str">
        <f>'прил.7'!C93</f>
        <v>02</v>
      </c>
      <c r="E93" s="65" t="str">
        <f>'прил.7'!D93</f>
        <v>92 9 0000</v>
      </c>
      <c r="F93" s="56"/>
      <c r="G93" s="86">
        <f>'прил.7'!F93</f>
        <v>44</v>
      </c>
    </row>
    <row r="94" spans="1:7" ht="15.75" customHeight="1">
      <c r="A94" s="29" t="str">
        <f>'прил.7'!A94</f>
        <v>Мероприятия в области коммунального хозяйства</v>
      </c>
      <c r="B94" s="57" t="s">
        <v>34</v>
      </c>
      <c r="C94" s="65" t="str">
        <f>'прил.7'!B94</f>
        <v>05</v>
      </c>
      <c r="D94" s="65" t="str">
        <f>'прил.7'!C94</f>
        <v>02</v>
      </c>
      <c r="E94" s="65" t="str">
        <f>'прил.7'!D94</f>
        <v>92 9 1803</v>
      </c>
      <c r="F94" s="56"/>
      <c r="G94" s="86">
        <f>'прил.7'!F94</f>
        <v>44</v>
      </c>
    </row>
    <row r="95" spans="1:7" ht="27" customHeight="1">
      <c r="A95" s="29" t="str">
        <f>'прил.7'!A95</f>
        <v>Закупка товаров, работ и услуг для государственных (муниципальных) нужд</v>
      </c>
      <c r="B95" s="64" t="s">
        <v>34</v>
      </c>
      <c r="C95" s="65" t="str">
        <f>'прил.7'!B95</f>
        <v>05</v>
      </c>
      <c r="D95" s="65" t="str">
        <f>'прил.7'!C95</f>
        <v>02</v>
      </c>
      <c r="E95" s="65" t="str">
        <f>'прил.7'!D95</f>
        <v>92 9 1803</v>
      </c>
      <c r="F95" s="61" t="s">
        <v>115</v>
      </c>
      <c r="G95" s="86">
        <f>'прил.7'!F95</f>
        <v>44</v>
      </c>
    </row>
    <row r="96" spans="1:7" ht="15.75" customHeight="1">
      <c r="A96" s="88" t="str">
        <f>'прил.7'!A96</f>
        <v>Благоустройство</v>
      </c>
      <c r="B96" s="87" t="s">
        <v>34</v>
      </c>
      <c r="C96" s="89" t="str">
        <f>'прил.7'!B96</f>
        <v>05</v>
      </c>
      <c r="D96" s="89" t="str">
        <f>'прил.7'!C96</f>
        <v>03</v>
      </c>
      <c r="E96" s="89"/>
      <c r="F96" s="93"/>
      <c r="G96" s="91">
        <f>'прил.7'!F96</f>
        <v>405.6</v>
      </c>
    </row>
    <row r="97" spans="1:7" ht="15" customHeight="1">
      <c r="A97" s="29" t="str">
        <f>'прил.7'!A97</f>
        <v>Иные вопросы в области жилищно-коммунального хозяйства</v>
      </c>
      <c r="B97" s="64" t="s">
        <v>34</v>
      </c>
      <c r="C97" s="65" t="str">
        <f>'прил.7'!B97</f>
        <v>05</v>
      </c>
      <c r="D97" s="65" t="str">
        <f>'прил.7'!C97</f>
        <v>03</v>
      </c>
      <c r="E97" s="65" t="str">
        <f>'прил.7'!D97</f>
        <v>92 0 0000</v>
      </c>
      <c r="F97" s="59"/>
      <c r="G97" s="86">
        <f>'прил.7'!F97</f>
        <v>405.6</v>
      </c>
    </row>
    <row r="98" spans="1:7" ht="15" customHeight="1">
      <c r="A98" s="29" t="str">
        <f>'прил.7'!A98</f>
        <v>Иные расходы в области жилищно-коммунального хозяйства</v>
      </c>
      <c r="B98" s="64" t="s">
        <v>34</v>
      </c>
      <c r="C98" s="65" t="str">
        <f>'прил.7'!B98</f>
        <v>05</v>
      </c>
      <c r="D98" s="65" t="str">
        <f>'прил.7'!C98</f>
        <v>03</v>
      </c>
      <c r="E98" s="65" t="str">
        <f>'прил.7'!D98</f>
        <v>92 9 0000</v>
      </c>
      <c r="F98" s="59"/>
      <c r="G98" s="86">
        <f>'прил.7'!F98</f>
        <v>405.6</v>
      </c>
    </row>
    <row r="99" spans="1:7" ht="15.75" customHeight="1">
      <c r="A99" s="29" t="str">
        <f>'прил.7'!A99</f>
        <v>Уличное освещение</v>
      </c>
      <c r="B99" s="64" t="s">
        <v>34</v>
      </c>
      <c r="C99" s="65" t="str">
        <f>'прил.7'!B99</f>
        <v>05</v>
      </c>
      <c r="D99" s="65" t="str">
        <f>'прил.7'!C99</f>
        <v>03</v>
      </c>
      <c r="E99" s="65" t="str">
        <f>'прил.7'!D99</f>
        <v>92 9 1805</v>
      </c>
      <c r="F99" s="61"/>
      <c r="G99" s="86">
        <f>'прил.7'!F99</f>
        <v>316.6</v>
      </c>
    </row>
    <row r="100" spans="1:7" ht="24" customHeight="1">
      <c r="A100" s="29" t="str">
        <f>'прил.7'!A100</f>
        <v>Закупка товаров, работ и услуг для государственных (муниципальных) нужд</v>
      </c>
      <c r="B100" s="64" t="s">
        <v>34</v>
      </c>
      <c r="C100" s="65" t="str">
        <f>'прил.7'!B100</f>
        <v>05</v>
      </c>
      <c r="D100" s="65" t="str">
        <f>'прил.7'!C100</f>
        <v>03</v>
      </c>
      <c r="E100" s="65" t="str">
        <f>'прил.7'!D100</f>
        <v>92 9 1805</v>
      </c>
      <c r="F100" s="61" t="s">
        <v>115</v>
      </c>
      <c r="G100" s="86">
        <f>'прил.7'!F100</f>
        <v>316.6</v>
      </c>
    </row>
    <row r="101" spans="1:7" ht="15.75" customHeight="1">
      <c r="A101" s="29" t="str">
        <f>'прил.7'!A101</f>
        <v>Организация и содержание мест захоронения</v>
      </c>
      <c r="B101" s="64" t="s">
        <v>34</v>
      </c>
      <c r="C101" s="65" t="str">
        <f>'прил.7'!B101</f>
        <v>05</v>
      </c>
      <c r="D101" s="65" t="str">
        <f>'прил.7'!C101</f>
        <v>03</v>
      </c>
      <c r="E101" s="65" t="str">
        <f>'прил.7'!D101</f>
        <v>92 9 1807</v>
      </c>
      <c r="F101" s="27"/>
      <c r="G101" s="86">
        <f>'прил.7'!F101</f>
        <v>1</v>
      </c>
    </row>
    <row r="102" spans="1:7" ht="28.5" customHeight="1">
      <c r="A102" s="29" t="str">
        <f>'прил.7'!A102</f>
        <v>Закупка товаров, работ и услуг для государственных (муниципальных) нужд</v>
      </c>
      <c r="B102" s="64" t="s">
        <v>34</v>
      </c>
      <c r="C102" s="65" t="str">
        <f>'прил.7'!B102</f>
        <v>05</v>
      </c>
      <c r="D102" s="65" t="str">
        <f>'прил.7'!C102</f>
        <v>03</v>
      </c>
      <c r="E102" s="65" t="str">
        <f>'прил.7'!D102</f>
        <v>92 9 1807</v>
      </c>
      <c r="F102" s="61" t="s">
        <v>115</v>
      </c>
      <c r="G102" s="86">
        <f>'прил.7'!F102</f>
        <v>1</v>
      </c>
    </row>
    <row r="103" spans="1:7" ht="27" customHeight="1">
      <c r="A103" s="29" t="str">
        <f>'прил.7'!A103</f>
        <v>Прочие мероприятия по благоустройству городских округов и поселений</v>
      </c>
      <c r="B103" s="57" t="s">
        <v>34</v>
      </c>
      <c r="C103" s="65" t="str">
        <f>'прил.7'!B103</f>
        <v>05</v>
      </c>
      <c r="D103" s="65" t="str">
        <f>'прил.7'!C103</f>
        <v>03</v>
      </c>
      <c r="E103" s="65" t="str">
        <f>'прил.7'!D103</f>
        <v>92 9 1808</v>
      </c>
      <c r="F103" s="55"/>
      <c r="G103" s="86">
        <f>'прил.7'!F103</f>
        <v>88</v>
      </c>
    </row>
    <row r="104" spans="1:7" ht="27" customHeight="1">
      <c r="A104" s="29" t="str">
        <f>'прил.7'!A104</f>
        <v>Закупка товаров, работ и услуг для государственных (муниципальных) нужд</v>
      </c>
      <c r="B104" s="57" t="s">
        <v>34</v>
      </c>
      <c r="C104" s="65" t="str">
        <f>'прил.7'!B104</f>
        <v>05</v>
      </c>
      <c r="D104" s="65" t="str">
        <f>'прил.7'!C104</f>
        <v>03</v>
      </c>
      <c r="E104" s="65" t="str">
        <f>'прил.7'!D104</f>
        <v>92 9 1808</v>
      </c>
      <c r="F104" s="56" t="s">
        <v>115</v>
      </c>
      <c r="G104" s="86">
        <f>'прил.7'!F104</f>
        <v>88</v>
      </c>
    </row>
    <row r="105" spans="1:7" ht="15.75" customHeight="1">
      <c r="A105" s="88" t="str">
        <f>'прил.7'!A105</f>
        <v>Образование</v>
      </c>
      <c r="B105" s="87" t="s">
        <v>34</v>
      </c>
      <c r="C105" s="89" t="str">
        <f>'прил.7'!B105</f>
        <v>07</v>
      </c>
      <c r="D105" s="89"/>
      <c r="E105" s="89"/>
      <c r="F105" s="87"/>
      <c r="G105" s="91">
        <f>'прил.7'!F105</f>
        <v>52.6</v>
      </c>
    </row>
    <row r="106" spans="1:7" ht="15.75" customHeight="1">
      <c r="A106" s="38" t="str">
        <f>'прил.7'!A106</f>
        <v>Молодёжная политика и оздоровление детей</v>
      </c>
      <c r="B106" s="60" t="s">
        <v>34</v>
      </c>
      <c r="C106" s="62" t="str">
        <f>'прил.7'!B106</f>
        <v>07</v>
      </c>
      <c r="D106" s="62" t="str">
        <f>'прил.7'!C106</f>
        <v>07</v>
      </c>
      <c r="E106" s="62"/>
      <c r="F106" s="59"/>
      <c r="G106" s="85">
        <f>'прил.7'!F106</f>
        <v>52.6</v>
      </c>
    </row>
    <row r="107" spans="1:7" ht="39" customHeight="1">
      <c r="A107" s="29" t="str">
        <f>'прил.7'!A107</f>
        <v>Районная целевая программа "Развитие системы отдыха и оздоровление детей в Рубцовском районе" на 2011-2013 годы ПРОЕКТ</v>
      </c>
      <c r="B107" s="64" t="s">
        <v>34</v>
      </c>
      <c r="C107" s="65" t="str">
        <f>'прил.7'!B107</f>
        <v>07</v>
      </c>
      <c r="D107" s="65" t="str">
        <f>'прил.7'!C107</f>
        <v>07</v>
      </c>
      <c r="E107" s="65" t="str">
        <f>'прил.7'!D107</f>
        <v>56 0 0000</v>
      </c>
      <c r="F107" s="61"/>
      <c r="G107" s="86">
        <f>'прил.7'!F107</f>
        <v>1</v>
      </c>
    </row>
    <row r="108" spans="1:7" ht="26.25" customHeight="1">
      <c r="A108" s="29" t="str">
        <f>'прил.7'!A108</f>
        <v>Расходы на реализацию мероприятий муниципальных целевых программ </v>
      </c>
      <c r="B108" s="57" t="s">
        <v>34</v>
      </c>
      <c r="C108" s="65" t="str">
        <f>'прил.7'!B108</f>
        <v>07</v>
      </c>
      <c r="D108" s="65" t="str">
        <f>'прил.7'!C108</f>
        <v>07</v>
      </c>
      <c r="E108" s="65" t="str">
        <f>'прил.7'!D108</f>
        <v>56 0 6099</v>
      </c>
      <c r="F108" s="61"/>
      <c r="G108" s="86">
        <f>'прил.7'!F108</f>
        <v>1</v>
      </c>
    </row>
    <row r="109" spans="1:7" ht="25.5" customHeight="1">
      <c r="A109" s="29" t="str">
        <f>'прил.7'!A109</f>
        <v>Закупка товаров, работ и услуг для государственных (муниципальных) нужд</v>
      </c>
      <c r="B109" s="57" t="s">
        <v>34</v>
      </c>
      <c r="C109" s="65" t="str">
        <f>'прил.7'!B109</f>
        <v>07</v>
      </c>
      <c r="D109" s="65" t="str">
        <f>'прил.7'!C109</f>
        <v>07</v>
      </c>
      <c r="E109" s="65" t="str">
        <f>'прил.7'!D109</f>
        <v>56 0 6099</v>
      </c>
      <c r="F109" s="56" t="s">
        <v>115</v>
      </c>
      <c r="G109" s="86">
        <f>'прил.7'!F109</f>
        <v>1</v>
      </c>
    </row>
    <row r="110" spans="1:7" ht="28.5" customHeight="1">
      <c r="A110" s="29" t="str">
        <f>'прил.7'!A110</f>
        <v>Районная целевая программа  « Молодежь Рубцовского района" на 2013-2015 годы</v>
      </c>
      <c r="B110" s="57" t="s">
        <v>34</v>
      </c>
      <c r="C110" s="65" t="str">
        <f>'прил.7'!B110</f>
        <v>07</v>
      </c>
      <c r="D110" s="65" t="str">
        <f>'прил.7'!C110</f>
        <v>07</v>
      </c>
      <c r="E110" s="65" t="str">
        <f>'прил.7'!D110</f>
        <v>57 0 0000</v>
      </c>
      <c r="F110" s="56"/>
      <c r="G110" s="86">
        <f>'прил.7'!F110</f>
        <v>51.6</v>
      </c>
    </row>
    <row r="111" spans="1:7" ht="30" customHeight="1">
      <c r="A111" s="29" t="str">
        <f>'прил.7'!A111</f>
        <v>Расходы на реализацию мероприятий муниципальных целевых программ </v>
      </c>
      <c r="B111" s="57" t="s">
        <v>34</v>
      </c>
      <c r="C111" s="65" t="str">
        <f>'прил.7'!B111</f>
        <v>07</v>
      </c>
      <c r="D111" s="65" t="str">
        <f>'прил.7'!C111</f>
        <v>07</v>
      </c>
      <c r="E111" s="65" t="str">
        <f>'прил.7'!D111</f>
        <v>57 0 6099</v>
      </c>
      <c r="F111" s="56"/>
      <c r="G111" s="86">
        <f>'прил.7'!F111</f>
        <v>51.6</v>
      </c>
    </row>
    <row r="112" spans="1:7" ht="27" customHeight="1">
      <c r="A112" s="29" t="str">
        <f>'прил.7'!A112</f>
        <v>Закупка товаров, работ и услуг для государственных (муниципальных) нужд</v>
      </c>
      <c r="B112" s="57" t="s">
        <v>34</v>
      </c>
      <c r="C112" s="65" t="str">
        <f>'прил.7'!B112</f>
        <v>07</v>
      </c>
      <c r="D112" s="65" t="str">
        <f>'прил.7'!C112</f>
        <v>07</v>
      </c>
      <c r="E112" s="65" t="str">
        <f>'прил.7'!D112</f>
        <v>57 0 6099</v>
      </c>
      <c r="F112" s="56" t="s">
        <v>115</v>
      </c>
      <c r="G112" s="86">
        <f>'прил.7'!F112</f>
        <v>51.6</v>
      </c>
    </row>
    <row r="113" spans="1:7" ht="15">
      <c r="A113" s="88" t="str">
        <f>'прил.7'!A113</f>
        <v>Культура и кинематография</v>
      </c>
      <c r="B113" s="87" t="s">
        <v>34</v>
      </c>
      <c r="C113" s="89" t="str">
        <f>'прил.7'!B113</f>
        <v>08</v>
      </c>
      <c r="D113" s="89"/>
      <c r="E113" s="89"/>
      <c r="F113" s="90"/>
      <c r="G113" s="91">
        <f>'прил.7'!F113</f>
        <v>1514.2</v>
      </c>
    </row>
    <row r="114" spans="1:7" ht="15">
      <c r="A114" s="38" t="str">
        <f>'прил.7'!A114</f>
        <v>Культура</v>
      </c>
      <c r="B114" s="97">
        <v>303</v>
      </c>
      <c r="C114" s="62" t="str">
        <f>'прил.7'!B114</f>
        <v>08</v>
      </c>
      <c r="D114" s="62" t="str">
        <f>'прил.7'!C114</f>
        <v>01</v>
      </c>
      <c r="E114" s="62"/>
      <c r="F114" s="97"/>
      <c r="G114" s="85">
        <f>'прил.7'!F114</f>
        <v>1514.2</v>
      </c>
    </row>
    <row r="115" spans="1:7" ht="27" customHeight="1">
      <c r="A115" s="29" t="str">
        <f>'прил.7'!A115</f>
        <v>Районная целевая программа «Культура Рубцовского района» на 2011-2015годы</v>
      </c>
      <c r="B115" s="98">
        <v>303</v>
      </c>
      <c r="C115" s="65" t="str">
        <f>'прил.7'!B115</f>
        <v>08</v>
      </c>
      <c r="D115" s="65" t="str">
        <f>'прил.7'!C115</f>
        <v>01</v>
      </c>
      <c r="E115" s="65" t="str">
        <f>'прил.7'!D115</f>
        <v>44 0 0000</v>
      </c>
      <c r="F115" s="98"/>
      <c r="G115" s="86">
        <f>'прил.7'!F115</f>
        <v>935.2</v>
      </c>
    </row>
    <row r="116" spans="1:7" ht="27">
      <c r="A116" s="29" t="str">
        <f>'прил.7'!A116</f>
        <v>Расходы на реализацию мероприятий муниципальных целевых программ </v>
      </c>
      <c r="B116" s="98">
        <v>303</v>
      </c>
      <c r="C116" s="65" t="str">
        <f>'прил.7'!B116</f>
        <v>08</v>
      </c>
      <c r="D116" s="65" t="str">
        <f>'прил.7'!C116</f>
        <v>01</v>
      </c>
      <c r="E116" s="65" t="str">
        <f>'прил.7'!D116</f>
        <v>44 0 6099</v>
      </c>
      <c r="F116" s="98"/>
      <c r="G116" s="86">
        <f>'прил.7'!F116</f>
        <v>935.2</v>
      </c>
    </row>
    <row r="117" spans="1:7" ht="27.75" customHeight="1">
      <c r="A117" s="29" t="str">
        <f>'прил.7'!A117</f>
        <v>Закупка товаров, работ и услуг для государственных (муниципальных) нужд</v>
      </c>
      <c r="B117" s="98">
        <v>303</v>
      </c>
      <c r="C117" s="65" t="str">
        <f>'прил.7'!B117</f>
        <v>08</v>
      </c>
      <c r="D117" s="65" t="str">
        <f>'прил.7'!C117</f>
        <v>01</v>
      </c>
      <c r="E117" s="65" t="str">
        <f>'прил.7'!D117</f>
        <v>44 0 6099</v>
      </c>
      <c r="F117" s="98">
        <v>200</v>
      </c>
      <c r="G117" s="86">
        <f>'прил.7'!F117</f>
        <v>935.2</v>
      </c>
    </row>
    <row r="118" spans="1:7" ht="39.75">
      <c r="A118" s="29" t="str">
        <f>'прил.7'!A118</f>
        <v>Межбюджетные трансферты общего характера бюджетам субъектов Российской Федерации и муниципальных образований</v>
      </c>
      <c r="B118" s="98">
        <v>303</v>
      </c>
      <c r="C118" s="65" t="str">
        <f>'прил.7'!B118</f>
        <v>08</v>
      </c>
      <c r="D118" s="65" t="str">
        <f>'прил.7'!C118</f>
        <v>01</v>
      </c>
      <c r="E118" s="65" t="str">
        <f>'прил.7'!D118</f>
        <v>98 0 0000</v>
      </c>
      <c r="F118" s="98"/>
      <c r="G118" s="86">
        <f>'прил.7'!F118</f>
        <v>579</v>
      </c>
    </row>
    <row r="119" spans="1:7" ht="14.25" customHeight="1">
      <c r="A119" s="29" t="str">
        <f>'прил.7'!A119</f>
        <v>Иные межбюджетные трансферты общего характера</v>
      </c>
      <c r="B119" s="98">
        <v>303</v>
      </c>
      <c r="C119" s="65" t="str">
        <f>'прил.7'!B119</f>
        <v>08</v>
      </c>
      <c r="D119" s="65" t="str">
        <f>'прил.7'!C119</f>
        <v>01</v>
      </c>
      <c r="E119" s="65" t="str">
        <f>'прил.7'!D119</f>
        <v>98 5 0000</v>
      </c>
      <c r="F119" s="98"/>
      <c r="G119" s="86">
        <f>'прил.7'!F119</f>
        <v>579</v>
      </c>
    </row>
    <row r="120" spans="1:7" ht="82.5" customHeight="1">
      <c r="A120" s="29" t="str">
        <f>'прил.7'!A120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соглашениями(Переданные полномочия по библиотеке)</v>
      </c>
      <c r="B120" s="98">
        <v>303</v>
      </c>
      <c r="C120" s="65" t="str">
        <f>'прил.7'!B120</f>
        <v>08</v>
      </c>
      <c r="D120" s="65" t="str">
        <f>'прил.7'!C120</f>
        <v>01</v>
      </c>
      <c r="E120" s="65" t="str">
        <f>'прил.7'!D120</f>
        <v>98 5 6051</v>
      </c>
      <c r="F120" s="98"/>
      <c r="G120" s="86">
        <f>'прил.7'!F120</f>
        <v>579</v>
      </c>
    </row>
    <row r="121" spans="1:7" ht="15">
      <c r="A121" s="29" t="str">
        <f>'прил.7'!A121</f>
        <v>Межбюджетные трансферты</v>
      </c>
      <c r="B121" s="98">
        <v>303</v>
      </c>
      <c r="C121" s="65" t="str">
        <f>'прил.7'!B121</f>
        <v>08</v>
      </c>
      <c r="D121" s="65" t="str">
        <f>'прил.7'!C121</f>
        <v>01</v>
      </c>
      <c r="E121" s="65" t="str">
        <f>'прил.7'!D121</f>
        <v>98 5 6051</v>
      </c>
      <c r="F121" s="98">
        <v>540</v>
      </c>
      <c r="G121" s="86">
        <f>'прил.7'!F121</f>
        <v>579</v>
      </c>
    </row>
    <row r="122" spans="1:7" ht="15" hidden="1">
      <c r="A122" s="29" t="str">
        <f>'прил.7'!A122</f>
        <v>Социальная политика</v>
      </c>
      <c r="B122" s="98"/>
      <c r="C122" s="65" t="str">
        <f>'прил.7'!B122</f>
        <v>10</v>
      </c>
      <c r="D122" s="65">
        <f>'прил.7'!C122</f>
        <v>0</v>
      </c>
      <c r="E122" s="65">
        <f>'прил.7'!D122</f>
        <v>0</v>
      </c>
      <c r="F122" s="98"/>
      <c r="G122" s="85">
        <f>'прил.7'!F122</f>
        <v>0</v>
      </c>
    </row>
    <row r="123" spans="1:7" ht="15.75" customHeight="1" hidden="1">
      <c r="A123" s="29" t="str">
        <f>'прил.7'!A123</f>
        <v>Социальное обеспечение населения </v>
      </c>
      <c r="B123" s="98"/>
      <c r="C123" s="65" t="str">
        <f>'прил.7'!B123</f>
        <v>10</v>
      </c>
      <c r="D123" s="65" t="str">
        <f>'прил.7'!C123</f>
        <v>03</v>
      </c>
      <c r="E123" s="65">
        <f>'прил.7'!D123</f>
        <v>0</v>
      </c>
      <c r="F123" s="98"/>
      <c r="G123" s="85">
        <f>'прил.7'!F123</f>
        <v>0</v>
      </c>
    </row>
    <row r="124" spans="1:7" ht="18.75" customHeight="1" hidden="1">
      <c r="A124" s="29" t="str">
        <f>'прил.7'!A124</f>
        <v>Резервные фонды </v>
      </c>
      <c r="B124" s="98"/>
      <c r="C124" s="65" t="str">
        <f>'прил.7'!B124</f>
        <v>10</v>
      </c>
      <c r="D124" s="65" t="str">
        <f>'прил.7'!C124</f>
        <v>03</v>
      </c>
      <c r="E124" s="65" t="str">
        <f>'прил.7'!D124</f>
        <v>0700000</v>
      </c>
      <c r="F124" s="98"/>
      <c r="G124" s="85">
        <f>'прил.7'!F124</f>
        <v>0</v>
      </c>
    </row>
    <row r="125" spans="1:7" ht="15" hidden="1">
      <c r="A125" s="29" t="str">
        <f>'прил.7'!A125</f>
        <v>Резервные фонды местных Администраций </v>
      </c>
      <c r="B125" s="98"/>
      <c r="C125" s="65" t="str">
        <f>'прил.7'!B125</f>
        <v>10</v>
      </c>
      <c r="D125" s="65" t="str">
        <f>'прил.7'!C125</f>
        <v>03</v>
      </c>
      <c r="E125" s="65" t="str">
        <f>'прил.7'!D125</f>
        <v>0700500</v>
      </c>
      <c r="F125" s="98"/>
      <c r="G125" s="85">
        <f>'прил.7'!F125</f>
        <v>0</v>
      </c>
    </row>
    <row r="126" spans="1:7" ht="15.75" customHeight="1" hidden="1">
      <c r="A126" s="29" t="str">
        <f>'прил.7'!A126</f>
        <v>Закупка товаров, работ и услуг для муниципальных нужд</v>
      </c>
      <c r="B126" s="98"/>
      <c r="C126" s="65" t="str">
        <f>'прил.7'!B126</f>
        <v>10</v>
      </c>
      <c r="D126" s="65" t="str">
        <f>'прил.7'!C126</f>
        <v>03</v>
      </c>
      <c r="E126" s="65" t="str">
        <f>'прил.7'!D126</f>
        <v>0700500</v>
      </c>
      <c r="F126" s="98"/>
      <c r="G126" s="85">
        <f>'прил.7'!F126</f>
        <v>0</v>
      </c>
    </row>
    <row r="127" spans="1:7" ht="15">
      <c r="A127" s="88" t="str">
        <f>'прил.7'!A127</f>
        <v>Физическая культура и спорт</v>
      </c>
      <c r="B127" s="99">
        <v>303</v>
      </c>
      <c r="C127" s="89" t="str">
        <f>'прил.7'!B127</f>
        <v>11</v>
      </c>
      <c r="D127" s="89"/>
      <c r="E127" s="89"/>
      <c r="F127" s="99"/>
      <c r="G127" s="91">
        <f>'прил.7'!F127</f>
        <v>93.3</v>
      </c>
    </row>
    <row r="128" spans="1:7" ht="15.75" customHeight="1">
      <c r="A128" s="38" t="str">
        <f>'прил.7'!A128</f>
        <v>Массовый спорт</v>
      </c>
      <c r="B128" s="97">
        <v>303</v>
      </c>
      <c r="C128" s="62" t="str">
        <f>'прил.7'!B128</f>
        <v>11</v>
      </c>
      <c r="D128" s="62" t="str">
        <f>'прил.7'!C128</f>
        <v>02</v>
      </c>
      <c r="E128" s="62"/>
      <c r="F128" s="97"/>
      <c r="G128" s="85">
        <f>'прил.7'!F128</f>
        <v>93.3</v>
      </c>
    </row>
    <row r="129" spans="1:7" ht="15">
      <c r="A129" s="29" t="str">
        <f>'прил.7'!A129</f>
        <v>Иные вопросы в отраслях социальной сферы</v>
      </c>
      <c r="B129" s="98">
        <v>303</v>
      </c>
      <c r="C129" s="65" t="str">
        <f>'прил.7'!B129</f>
        <v>11</v>
      </c>
      <c r="D129" s="65" t="str">
        <f>'прил.7'!C129</f>
        <v>02</v>
      </c>
      <c r="E129" s="65" t="str">
        <f>'прил.7'!D129</f>
        <v>90 0 0000</v>
      </c>
      <c r="F129" s="98"/>
      <c r="G129" s="86">
        <f>'прил.7'!F129</f>
        <v>93.3</v>
      </c>
    </row>
    <row r="130" spans="1:7" ht="27">
      <c r="A130" s="29" t="str">
        <f>'прил.7'!A130</f>
        <v>Иные вопросы в сфере здравоохранения, физической культуры и спорта</v>
      </c>
      <c r="B130" s="98">
        <v>303</v>
      </c>
      <c r="C130" s="65" t="str">
        <f>'прил.7'!B130</f>
        <v>11</v>
      </c>
      <c r="D130" s="65" t="str">
        <f>'прил.7'!C130</f>
        <v>02</v>
      </c>
      <c r="E130" s="65" t="str">
        <f>'прил.7'!D130</f>
        <v>90 3 0000</v>
      </c>
      <c r="F130" s="98"/>
      <c r="G130" s="86">
        <f>'прил.7'!F130</f>
        <v>93.3</v>
      </c>
    </row>
    <row r="131" spans="1:7" ht="27">
      <c r="A131" s="29" t="str">
        <f>'прил.7'!A131</f>
        <v>Мероприятия в области здравоохранения, спорта и физической культуры, туризма</v>
      </c>
      <c r="B131" s="98">
        <v>303</v>
      </c>
      <c r="C131" s="65" t="str">
        <f>'прил.7'!B131</f>
        <v>11</v>
      </c>
      <c r="D131" s="65" t="str">
        <f>'прил.7'!C131</f>
        <v>02</v>
      </c>
      <c r="E131" s="65" t="str">
        <f>'прил.7'!D131</f>
        <v>90 3 1667</v>
      </c>
      <c r="F131" s="98"/>
      <c r="G131" s="86">
        <f>'прил.7'!F131</f>
        <v>93.3</v>
      </c>
    </row>
    <row r="132" spans="1:7" ht="39.75">
      <c r="A132" s="29" t="str">
        <f>'прил.7'!A132</f>
        <v>Расходы на выплаты персоналу в целях обеспечения выполнения функций органами местного самоуправления и казенными учреждениями</v>
      </c>
      <c r="B132" s="98">
        <v>303</v>
      </c>
      <c r="C132" s="65" t="str">
        <f>'прил.7'!B132</f>
        <v>11</v>
      </c>
      <c r="D132" s="65" t="str">
        <f>'прил.7'!C132</f>
        <v>02</v>
      </c>
      <c r="E132" s="65" t="str">
        <f>'прил.7'!D132</f>
        <v>90 3 1667</v>
      </c>
      <c r="F132" s="98">
        <v>100</v>
      </c>
      <c r="G132" s="86">
        <f>'прил.7'!F132</f>
        <v>87</v>
      </c>
    </row>
    <row r="133" spans="1:7" ht="27">
      <c r="A133" s="29" t="str">
        <f>'прил.7'!A133</f>
        <v>Закупка товаров, работ и услуг для государственных (муниципальных) нужд</v>
      </c>
      <c r="B133" s="98">
        <v>303</v>
      </c>
      <c r="C133" s="65" t="str">
        <f>'прил.7'!B133</f>
        <v>11</v>
      </c>
      <c r="D133" s="65" t="str">
        <f>'прил.7'!C133</f>
        <v>02</v>
      </c>
      <c r="E133" s="65" t="str">
        <f>'прил.7'!D133</f>
        <v>90 3 1667</v>
      </c>
      <c r="F133" s="98">
        <v>200</v>
      </c>
      <c r="G133" s="86">
        <f>'прил.7'!F133</f>
        <v>6.3</v>
      </c>
    </row>
    <row r="134" spans="1:7" ht="15">
      <c r="A134" s="38" t="str">
        <f>'прил.7'!A134</f>
        <v>Всего </v>
      </c>
      <c r="B134" s="98"/>
      <c r="C134" s="65"/>
      <c r="D134" s="65"/>
      <c r="E134" s="65"/>
      <c r="F134" s="98"/>
      <c r="G134" s="85">
        <f>'прил.7'!F134</f>
        <v>5320.96</v>
      </c>
    </row>
    <row r="167" ht="15.75" customHeight="1"/>
    <row r="168" ht="38.2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27" customHeight="1"/>
    <row r="188" ht="28.5" customHeight="1"/>
    <row r="189" ht="15.75" customHeight="1"/>
    <row r="190" ht="15.75" customHeight="1"/>
    <row r="191" ht="15.75" customHeight="1"/>
    <row r="194" ht="15.75" customHeight="1"/>
    <row r="199" ht="27.75" customHeight="1"/>
    <row r="200" ht="15.75" customHeight="1"/>
    <row r="201" spans="1:7" s="8" customFormat="1" ht="15">
      <c r="A201" s="6"/>
      <c r="B201" s="6"/>
      <c r="C201" s="6"/>
      <c r="D201" s="6"/>
      <c r="E201" s="6"/>
      <c r="F201" s="6"/>
      <c r="G201" s="6"/>
    </row>
    <row r="206" ht="15.75" customHeight="1"/>
    <row r="207" ht="15.75" customHeight="1"/>
    <row r="211" ht="15.75" customHeight="1"/>
    <row r="224" ht="15.75" customHeight="1"/>
    <row r="225" spans="1:7" s="8" customFormat="1" ht="27" customHeight="1">
      <c r="A225" s="6"/>
      <c r="B225" s="6"/>
      <c r="C225" s="6"/>
      <c r="D225" s="6"/>
      <c r="E225" s="6"/>
      <c r="F225" s="6"/>
      <c r="G225" s="6"/>
    </row>
    <row r="226" spans="1:7" s="8" customFormat="1" ht="15.75" customHeight="1">
      <c r="A226" s="6"/>
      <c r="B226" s="6"/>
      <c r="C226" s="6"/>
      <c r="D226" s="6"/>
      <c r="E226" s="6"/>
      <c r="F226" s="6"/>
      <c r="G226" s="6"/>
    </row>
    <row r="227" spans="1:7" s="8" customFormat="1" ht="15.75" customHeight="1">
      <c r="A227" s="6"/>
      <c r="B227" s="6"/>
      <c r="C227" s="6"/>
      <c r="D227" s="6"/>
      <c r="E227" s="6"/>
      <c r="F227" s="6"/>
      <c r="G227" s="6"/>
    </row>
    <row r="228" ht="15.75" customHeight="1"/>
    <row r="229" ht="15.75" customHeight="1"/>
    <row r="230" ht="27.75" customHeight="1"/>
    <row r="231" ht="15.75" customHeight="1"/>
    <row r="232" ht="15.75" customHeight="1"/>
    <row r="233" ht="15.75" customHeight="1"/>
    <row r="234" spans="1:7" s="8" customFormat="1" ht="25.5" customHeight="1">
      <c r="A234" s="6"/>
      <c r="B234" s="6"/>
      <c r="C234" s="6"/>
      <c r="D234" s="6"/>
      <c r="E234" s="6"/>
      <c r="F234" s="6"/>
      <c r="G234" s="6"/>
    </row>
    <row r="256" ht="15.75" customHeight="1"/>
    <row r="267" ht="15.75" customHeight="1"/>
    <row r="268" ht="15.75" customHeight="1"/>
  </sheetData>
  <sheetProtection/>
  <mergeCells count="9">
    <mergeCell ref="A1:G1"/>
    <mergeCell ref="A9:G9"/>
    <mergeCell ref="A8:G8"/>
    <mergeCell ref="A2:G2"/>
    <mergeCell ref="A3:G3"/>
    <mergeCell ref="A4:G4"/>
    <mergeCell ref="A5:G5"/>
    <mergeCell ref="A6:G6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4"/>
  <sheetViews>
    <sheetView view="pageBreakPreview" zoomScale="120" zoomScaleSheetLayoutView="120" zoomScalePageLayoutView="0" workbookViewId="0" topLeftCell="A1">
      <selection activeCell="A5" sqref="A5:F5"/>
    </sheetView>
  </sheetViews>
  <sheetFormatPr defaultColWidth="9.00390625" defaultRowHeight="12.75"/>
  <cols>
    <col min="1" max="1" width="56.625" style="6" customWidth="1"/>
    <col min="2" max="2" width="4.125" style="6" customWidth="1"/>
    <col min="3" max="3" width="3.50390625" style="6" customWidth="1"/>
    <col min="4" max="4" width="8.625" style="6" customWidth="1"/>
    <col min="5" max="5" width="3.50390625" style="6" customWidth="1"/>
    <col min="6" max="6" width="9.50390625" style="6" customWidth="1"/>
    <col min="7" max="16384" width="8.875" style="4" customWidth="1"/>
  </cols>
  <sheetData>
    <row r="2" spans="1:6" ht="15">
      <c r="A2" s="145" t="s">
        <v>217</v>
      </c>
      <c r="B2" s="145"/>
      <c r="C2" s="145"/>
      <c r="D2" s="145"/>
      <c r="E2" s="145"/>
      <c r="F2" s="145"/>
    </row>
    <row r="3" spans="1:8" s="3" customFormat="1" ht="12.75" customHeight="1">
      <c r="A3" s="145" t="s">
        <v>216</v>
      </c>
      <c r="B3" s="145"/>
      <c r="C3" s="145"/>
      <c r="D3" s="145"/>
      <c r="E3" s="145"/>
      <c r="F3" s="145"/>
      <c r="G3" s="1"/>
      <c r="H3" s="2"/>
    </row>
    <row r="4" spans="1:8" s="3" customFormat="1" ht="12.75" customHeight="1">
      <c r="A4" s="144" t="s">
        <v>231</v>
      </c>
      <c r="B4" s="144"/>
      <c r="C4" s="144"/>
      <c r="D4" s="144"/>
      <c r="E4" s="144"/>
      <c r="F4" s="144"/>
      <c r="G4" s="1"/>
      <c r="H4" s="2"/>
    </row>
    <row r="5" spans="1:6" ht="12.75" customHeight="1">
      <c r="A5" s="145" t="s">
        <v>214</v>
      </c>
      <c r="B5" s="145"/>
      <c r="C5" s="145"/>
      <c r="D5" s="145"/>
      <c r="E5" s="145"/>
      <c r="F5" s="145"/>
    </row>
    <row r="6" spans="1:6" ht="15" customHeight="1">
      <c r="A6" s="144" t="s">
        <v>215</v>
      </c>
      <c r="B6" s="144"/>
      <c r="C6" s="144"/>
      <c r="D6" s="144"/>
      <c r="E6" s="144"/>
      <c r="F6" s="144"/>
    </row>
    <row r="7" spans="1:6" ht="14.25" customHeight="1">
      <c r="A7" s="144" t="s">
        <v>213</v>
      </c>
      <c r="B7" s="144"/>
      <c r="C7" s="144"/>
      <c r="D7" s="144"/>
      <c r="E7" s="144"/>
      <c r="F7" s="144"/>
    </row>
    <row r="8" spans="1:6" ht="31.5" customHeight="1">
      <c r="A8" s="9" t="s">
        <v>141</v>
      </c>
      <c r="B8" s="9"/>
      <c r="C8" s="9"/>
      <c r="D8" s="9"/>
      <c r="E8" s="9"/>
      <c r="F8" s="9"/>
    </row>
    <row r="9" spans="1:6" ht="15">
      <c r="A9" s="136" t="s">
        <v>65</v>
      </c>
      <c r="B9" s="136"/>
      <c r="C9" s="136"/>
      <c r="D9" s="136"/>
      <c r="E9" s="136"/>
      <c r="F9" s="136"/>
    </row>
    <row r="10" spans="1:6" ht="15">
      <c r="A10" s="134"/>
      <c r="B10" s="135"/>
      <c r="C10" s="135"/>
      <c r="D10" s="135"/>
      <c r="E10" s="135"/>
      <c r="F10" s="135"/>
    </row>
    <row r="11" spans="1:6" s="5" customFormat="1" ht="31.5" customHeight="1">
      <c r="A11" s="37" t="s">
        <v>3</v>
      </c>
      <c r="B11" s="37" t="s">
        <v>0</v>
      </c>
      <c r="C11" s="37" t="s">
        <v>1</v>
      </c>
      <c r="D11" s="37" t="s">
        <v>31</v>
      </c>
      <c r="E11" s="37" t="s">
        <v>32</v>
      </c>
      <c r="F11" s="120" t="s">
        <v>209</v>
      </c>
    </row>
    <row r="12" spans="1:9" s="8" customFormat="1" ht="15">
      <c r="A12" s="100" t="s">
        <v>4</v>
      </c>
      <c r="B12" s="93" t="s">
        <v>12</v>
      </c>
      <c r="C12" s="92"/>
      <c r="D12" s="92"/>
      <c r="E12" s="92"/>
      <c r="F12" s="70">
        <f>F13+F18+F23+F39+F44</f>
        <v>2951.0600000000004</v>
      </c>
      <c r="G12" s="28"/>
      <c r="H12" s="28"/>
      <c r="I12" s="28"/>
    </row>
    <row r="13" spans="1:6" ht="27">
      <c r="A13" s="34" t="s">
        <v>120</v>
      </c>
      <c r="B13" s="55" t="s">
        <v>12</v>
      </c>
      <c r="C13" s="55" t="s">
        <v>13</v>
      </c>
      <c r="D13" s="56"/>
      <c r="E13" s="56" t="s">
        <v>50</v>
      </c>
      <c r="F13" s="71">
        <f>F14</f>
        <v>373.4</v>
      </c>
    </row>
    <row r="14" spans="1:6" ht="39.75">
      <c r="A14" s="36" t="s">
        <v>121</v>
      </c>
      <c r="B14" s="56" t="s">
        <v>12</v>
      </c>
      <c r="C14" s="56" t="s">
        <v>13</v>
      </c>
      <c r="D14" s="35" t="s">
        <v>144</v>
      </c>
      <c r="E14" s="56"/>
      <c r="F14" s="72">
        <f>F15</f>
        <v>373.4</v>
      </c>
    </row>
    <row r="15" spans="1:6" ht="27">
      <c r="A15" s="101" t="s">
        <v>201</v>
      </c>
      <c r="B15" s="56" t="s">
        <v>12</v>
      </c>
      <c r="C15" s="56" t="s">
        <v>13</v>
      </c>
      <c r="D15" s="35" t="s">
        <v>202</v>
      </c>
      <c r="E15" s="56"/>
      <c r="F15" s="72">
        <f>F16</f>
        <v>373.4</v>
      </c>
    </row>
    <row r="16" spans="1:6" ht="15">
      <c r="A16" s="102" t="s">
        <v>63</v>
      </c>
      <c r="B16" s="56" t="s">
        <v>12</v>
      </c>
      <c r="C16" s="56" t="s">
        <v>13</v>
      </c>
      <c r="D16" s="103" t="s">
        <v>200</v>
      </c>
      <c r="E16" s="56"/>
      <c r="F16" s="72">
        <f>F17</f>
        <v>373.4</v>
      </c>
    </row>
    <row r="17" spans="1:6" ht="39" customHeight="1">
      <c r="A17" s="102" t="s">
        <v>127</v>
      </c>
      <c r="B17" s="56" t="s">
        <v>12</v>
      </c>
      <c r="C17" s="56" t="s">
        <v>13</v>
      </c>
      <c r="D17" s="35" t="s">
        <v>200</v>
      </c>
      <c r="E17" s="56" t="s">
        <v>116</v>
      </c>
      <c r="F17" s="72">
        <v>373.4</v>
      </c>
    </row>
    <row r="18" spans="1:6" ht="40.5" customHeight="1">
      <c r="A18" s="51" t="s">
        <v>122</v>
      </c>
      <c r="B18" s="55" t="s">
        <v>12</v>
      </c>
      <c r="C18" s="55" t="s">
        <v>14</v>
      </c>
      <c r="D18" s="56"/>
      <c r="E18" s="56"/>
      <c r="F18" s="71">
        <f>F21</f>
        <v>0.5</v>
      </c>
    </row>
    <row r="19" spans="1:6" ht="38.25" customHeight="1">
      <c r="A19" s="19" t="s">
        <v>114</v>
      </c>
      <c r="B19" s="56" t="s">
        <v>12</v>
      </c>
      <c r="C19" s="56" t="s">
        <v>14</v>
      </c>
      <c r="D19" s="35" t="s">
        <v>144</v>
      </c>
      <c r="E19" s="56"/>
      <c r="F19" s="72">
        <f>F20</f>
        <v>0.5</v>
      </c>
    </row>
    <row r="20" spans="1:6" ht="27" customHeight="1">
      <c r="A20" s="101" t="s">
        <v>201</v>
      </c>
      <c r="B20" s="56" t="s">
        <v>12</v>
      </c>
      <c r="C20" s="56" t="s">
        <v>14</v>
      </c>
      <c r="D20" s="35" t="s">
        <v>202</v>
      </c>
      <c r="E20" s="56"/>
      <c r="F20" s="72">
        <f>F21</f>
        <v>0.5</v>
      </c>
    </row>
    <row r="21" spans="1:6" ht="15">
      <c r="A21" s="104" t="s">
        <v>203</v>
      </c>
      <c r="B21" s="56" t="s">
        <v>12</v>
      </c>
      <c r="C21" s="56" t="s">
        <v>14</v>
      </c>
      <c r="D21" s="103" t="s">
        <v>204</v>
      </c>
      <c r="E21" s="56"/>
      <c r="F21" s="72">
        <f>F22</f>
        <v>0.5</v>
      </c>
    </row>
    <row r="22" spans="1:6" ht="27" customHeight="1">
      <c r="A22" s="36" t="s">
        <v>149</v>
      </c>
      <c r="B22" s="56" t="s">
        <v>12</v>
      </c>
      <c r="C22" s="56" t="s">
        <v>14</v>
      </c>
      <c r="D22" s="103" t="s">
        <v>204</v>
      </c>
      <c r="E22" s="56" t="s">
        <v>115</v>
      </c>
      <c r="F22" s="72">
        <v>0.5</v>
      </c>
    </row>
    <row r="23" spans="1:6" ht="39.75" customHeight="1">
      <c r="A23" s="67" t="s">
        <v>124</v>
      </c>
      <c r="B23" s="55" t="s">
        <v>12</v>
      </c>
      <c r="C23" s="55" t="s">
        <v>15</v>
      </c>
      <c r="D23" s="56"/>
      <c r="E23" s="56"/>
      <c r="F23" s="71">
        <f>F24+F29</f>
        <v>2256.4</v>
      </c>
    </row>
    <row r="24" spans="1:6" ht="40.5" customHeight="1">
      <c r="A24" s="19" t="s">
        <v>114</v>
      </c>
      <c r="B24" s="56" t="s">
        <v>12</v>
      </c>
      <c r="C24" s="56" t="s">
        <v>15</v>
      </c>
      <c r="D24" s="35" t="s">
        <v>144</v>
      </c>
      <c r="E24" s="56"/>
      <c r="F24" s="72">
        <f>F25</f>
        <v>2182.9</v>
      </c>
    </row>
    <row r="25" spans="1:6" ht="27" customHeight="1">
      <c r="A25" s="101" t="s">
        <v>201</v>
      </c>
      <c r="B25" s="35" t="s">
        <v>12</v>
      </c>
      <c r="C25" s="35" t="s">
        <v>15</v>
      </c>
      <c r="D25" s="35" t="s">
        <v>202</v>
      </c>
      <c r="E25" s="56"/>
      <c r="F25" s="72">
        <f>F26</f>
        <v>2182.9</v>
      </c>
    </row>
    <row r="26" spans="1:6" ht="15.75" customHeight="1">
      <c r="A26" s="104" t="s">
        <v>203</v>
      </c>
      <c r="B26" s="56" t="s">
        <v>12</v>
      </c>
      <c r="C26" s="56" t="s">
        <v>15</v>
      </c>
      <c r="D26" s="103" t="s">
        <v>204</v>
      </c>
      <c r="E26" s="56"/>
      <c r="F26" s="72">
        <f>F27+F28</f>
        <v>2182.9</v>
      </c>
    </row>
    <row r="27" spans="1:6" ht="39.75" customHeight="1">
      <c r="A27" s="102" t="s">
        <v>127</v>
      </c>
      <c r="B27" s="56" t="s">
        <v>12</v>
      </c>
      <c r="C27" s="56" t="s">
        <v>15</v>
      </c>
      <c r="D27" s="103" t="s">
        <v>204</v>
      </c>
      <c r="E27" s="56" t="s">
        <v>116</v>
      </c>
      <c r="F27" s="72">
        <v>1727</v>
      </c>
    </row>
    <row r="28" spans="1:6" ht="26.25" customHeight="1">
      <c r="A28" s="36" t="s">
        <v>149</v>
      </c>
      <c r="B28" s="56" t="s">
        <v>12</v>
      </c>
      <c r="C28" s="56" t="s">
        <v>15</v>
      </c>
      <c r="D28" s="103" t="s">
        <v>204</v>
      </c>
      <c r="E28" s="56" t="s">
        <v>115</v>
      </c>
      <c r="F28" s="72">
        <v>455.9</v>
      </c>
    </row>
    <row r="29" spans="1:6" ht="32.25" customHeight="1">
      <c r="A29" s="101" t="s">
        <v>191</v>
      </c>
      <c r="B29" s="56" t="s">
        <v>12</v>
      </c>
      <c r="C29" s="56" t="s">
        <v>15</v>
      </c>
      <c r="D29" s="105" t="s">
        <v>172</v>
      </c>
      <c r="E29" s="56"/>
      <c r="F29" s="72">
        <f>F30</f>
        <v>73.5</v>
      </c>
    </row>
    <row r="30" spans="1:6" ht="18" customHeight="1">
      <c r="A30" s="106" t="s">
        <v>188</v>
      </c>
      <c r="B30" s="56" t="s">
        <v>12</v>
      </c>
      <c r="C30" s="56" t="s">
        <v>15</v>
      </c>
      <c r="D30" s="105" t="s">
        <v>189</v>
      </c>
      <c r="E30" s="56"/>
      <c r="F30" s="72">
        <f>F31</f>
        <v>73.5</v>
      </c>
    </row>
    <row r="31" spans="1:6" ht="79.5" customHeight="1">
      <c r="A31" s="101" t="s">
        <v>190</v>
      </c>
      <c r="B31" s="56" t="s">
        <v>12</v>
      </c>
      <c r="C31" s="56" t="s">
        <v>15</v>
      </c>
      <c r="D31" s="105" t="s">
        <v>173</v>
      </c>
      <c r="E31" s="56"/>
      <c r="F31" s="72">
        <f>F32</f>
        <v>73.5</v>
      </c>
    </row>
    <row r="32" spans="1:6" ht="14.25" customHeight="1">
      <c r="A32" s="107" t="s">
        <v>126</v>
      </c>
      <c r="B32" s="56" t="s">
        <v>12</v>
      </c>
      <c r="C32" s="56" t="s">
        <v>15</v>
      </c>
      <c r="D32" s="35" t="s">
        <v>173</v>
      </c>
      <c r="E32" s="56" t="s">
        <v>128</v>
      </c>
      <c r="F32" s="72">
        <v>73.5</v>
      </c>
    </row>
    <row r="33" spans="1:6" ht="14.25" customHeight="1" hidden="1">
      <c r="A33" s="108" t="s">
        <v>55</v>
      </c>
      <c r="B33" s="55" t="s">
        <v>12</v>
      </c>
      <c r="C33" s="55" t="s">
        <v>49</v>
      </c>
      <c r="D33" s="39"/>
      <c r="E33" s="55"/>
      <c r="F33" s="71">
        <f>F34</f>
        <v>0</v>
      </c>
    </row>
    <row r="34" spans="1:6" ht="14.25" customHeight="1" hidden="1">
      <c r="A34" s="109" t="s">
        <v>108</v>
      </c>
      <c r="B34" s="56" t="s">
        <v>12</v>
      </c>
      <c r="C34" s="56" t="s">
        <v>49</v>
      </c>
      <c r="D34" s="35" t="s">
        <v>111</v>
      </c>
      <c r="E34" s="56"/>
      <c r="F34" s="72">
        <f>F35+F37</f>
        <v>0</v>
      </c>
    </row>
    <row r="35" spans="1:6" ht="14.25" customHeight="1" hidden="1">
      <c r="A35" s="109" t="s">
        <v>109</v>
      </c>
      <c r="B35" s="56" t="s">
        <v>12</v>
      </c>
      <c r="C35" s="56" t="s">
        <v>49</v>
      </c>
      <c r="D35" s="35" t="s">
        <v>54</v>
      </c>
      <c r="E35" s="56"/>
      <c r="F35" s="72">
        <f>F36</f>
        <v>0</v>
      </c>
    </row>
    <row r="36" spans="1:6" ht="15.75" customHeight="1" hidden="1">
      <c r="A36" s="84" t="s">
        <v>123</v>
      </c>
      <c r="B36" s="56" t="s">
        <v>12</v>
      </c>
      <c r="C36" s="56" t="s">
        <v>49</v>
      </c>
      <c r="D36" s="35" t="s">
        <v>54</v>
      </c>
      <c r="E36" s="56" t="s">
        <v>115</v>
      </c>
      <c r="F36" s="72"/>
    </row>
    <row r="37" spans="1:6" ht="15.75" customHeight="1" hidden="1">
      <c r="A37" s="109" t="s">
        <v>110</v>
      </c>
      <c r="B37" s="56" t="s">
        <v>12</v>
      </c>
      <c r="C37" s="56" t="s">
        <v>49</v>
      </c>
      <c r="D37" s="35" t="s">
        <v>112</v>
      </c>
      <c r="E37" s="56"/>
      <c r="F37" s="72">
        <f>F38</f>
        <v>0</v>
      </c>
    </row>
    <row r="38" spans="1:6" ht="15.75" customHeight="1" hidden="1">
      <c r="A38" s="84" t="s">
        <v>123</v>
      </c>
      <c r="B38" s="56" t="s">
        <v>12</v>
      </c>
      <c r="C38" s="56" t="s">
        <v>49</v>
      </c>
      <c r="D38" s="35" t="s">
        <v>112</v>
      </c>
      <c r="E38" s="56" t="s">
        <v>115</v>
      </c>
      <c r="F38" s="72"/>
    </row>
    <row r="39" spans="1:6" ht="15">
      <c r="A39" s="108" t="s">
        <v>9</v>
      </c>
      <c r="B39" s="55" t="s">
        <v>12</v>
      </c>
      <c r="C39" s="55" t="s">
        <v>56</v>
      </c>
      <c r="D39" s="56"/>
      <c r="E39" s="56"/>
      <c r="F39" s="71">
        <f>F40</f>
        <v>8</v>
      </c>
    </row>
    <row r="40" spans="1:6" ht="30" customHeight="1">
      <c r="A40" s="101" t="s">
        <v>145</v>
      </c>
      <c r="B40" s="35" t="s">
        <v>12</v>
      </c>
      <c r="C40" s="35" t="s">
        <v>56</v>
      </c>
      <c r="D40" s="35" t="s">
        <v>146</v>
      </c>
      <c r="E40" s="79"/>
      <c r="F40" s="72">
        <f>F41</f>
        <v>8</v>
      </c>
    </row>
    <row r="41" spans="1:6" ht="14.25" customHeight="1">
      <c r="A41" s="36" t="s">
        <v>9</v>
      </c>
      <c r="B41" s="35" t="s">
        <v>12</v>
      </c>
      <c r="C41" s="35" t="s">
        <v>56</v>
      </c>
      <c r="D41" s="35" t="s">
        <v>147</v>
      </c>
      <c r="E41" s="79"/>
      <c r="F41" s="72">
        <f>F42</f>
        <v>8</v>
      </c>
    </row>
    <row r="42" spans="1:7" ht="15" customHeight="1">
      <c r="A42" s="36" t="s">
        <v>125</v>
      </c>
      <c r="B42" s="35" t="s">
        <v>12</v>
      </c>
      <c r="C42" s="35" t="s">
        <v>56</v>
      </c>
      <c r="D42" s="35" t="s">
        <v>148</v>
      </c>
      <c r="E42" s="79"/>
      <c r="F42" s="72">
        <f>F43</f>
        <v>8</v>
      </c>
      <c r="G42" s="14"/>
    </row>
    <row r="43" spans="1:7" ht="24" customHeight="1">
      <c r="A43" s="36" t="s">
        <v>149</v>
      </c>
      <c r="B43" s="35" t="s">
        <v>12</v>
      </c>
      <c r="C43" s="35" t="s">
        <v>56</v>
      </c>
      <c r="D43" s="35" t="s">
        <v>148</v>
      </c>
      <c r="E43" s="79">
        <v>200</v>
      </c>
      <c r="F43" s="72">
        <v>8</v>
      </c>
      <c r="G43" s="14"/>
    </row>
    <row r="44" spans="1:7" ht="15">
      <c r="A44" s="110" t="s">
        <v>10</v>
      </c>
      <c r="B44" s="55" t="s">
        <v>12</v>
      </c>
      <c r="C44" s="55" t="s">
        <v>57</v>
      </c>
      <c r="D44" s="56"/>
      <c r="E44" s="56"/>
      <c r="F44" s="71">
        <f>F45+F49</f>
        <v>312.76</v>
      </c>
      <c r="G44" s="14"/>
    </row>
    <row r="45" spans="1:6" ht="42" customHeight="1">
      <c r="A45" s="19" t="s">
        <v>114</v>
      </c>
      <c r="B45" s="35" t="s">
        <v>12</v>
      </c>
      <c r="C45" s="35" t="s">
        <v>57</v>
      </c>
      <c r="D45" s="35" t="s">
        <v>144</v>
      </c>
      <c r="E45" s="79"/>
      <c r="F45" s="72">
        <f>F46</f>
        <v>12.06</v>
      </c>
    </row>
    <row r="46" spans="1:6" ht="15">
      <c r="A46" s="36" t="s">
        <v>151</v>
      </c>
      <c r="B46" s="35" t="s">
        <v>12</v>
      </c>
      <c r="C46" s="35" t="s">
        <v>57</v>
      </c>
      <c r="D46" s="35" t="s">
        <v>152</v>
      </c>
      <c r="E46" s="79"/>
      <c r="F46" s="72">
        <f>F47</f>
        <v>12.06</v>
      </c>
    </row>
    <row r="47" spans="1:6" ht="15">
      <c r="A47" s="36" t="s">
        <v>62</v>
      </c>
      <c r="B47" s="35" t="s">
        <v>12</v>
      </c>
      <c r="C47" s="35" t="s">
        <v>57</v>
      </c>
      <c r="D47" s="35" t="s">
        <v>153</v>
      </c>
      <c r="E47" s="79"/>
      <c r="F47" s="72">
        <f>F48</f>
        <v>12.06</v>
      </c>
    </row>
    <row r="48" spans="1:6" ht="27" customHeight="1">
      <c r="A48" s="36" t="s">
        <v>149</v>
      </c>
      <c r="B48" s="56" t="s">
        <v>12</v>
      </c>
      <c r="C48" s="56" t="s">
        <v>57</v>
      </c>
      <c r="D48" s="35" t="s">
        <v>153</v>
      </c>
      <c r="E48" s="56" t="s">
        <v>115</v>
      </c>
      <c r="F48" s="72">
        <v>12.06</v>
      </c>
    </row>
    <row r="49" spans="1:6" ht="27">
      <c r="A49" s="101" t="s">
        <v>192</v>
      </c>
      <c r="B49" s="35" t="s">
        <v>12</v>
      </c>
      <c r="C49" s="35" t="s">
        <v>57</v>
      </c>
      <c r="D49" s="35" t="s">
        <v>176</v>
      </c>
      <c r="E49" s="79"/>
      <c r="F49" s="72">
        <f>F50</f>
        <v>300.7</v>
      </c>
    </row>
    <row r="50" spans="1:6" ht="26.25" customHeight="1">
      <c r="A50" s="106" t="s">
        <v>193</v>
      </c>
      <c r="B50" s="35" t="s">
        <v>12</v>
      </c>
      <c r="C50" s="35" t="s">
        <v>57</v>
      </c>
      <c r="D50" s="35" t="s">
        <v>175</v>
      </c>
      <c r="E50" s="79"/>
      <c r="F50" s="72">
        <f>F51</f>
        <v>300.7</v>
      </c>
    </row>
    <row r="51" spans="1:6" ht="17.25" customHeight="1">
      <c r="A51" s="106" t="s">
        <v>194</v>
      </c>
      <c r="B51" s="35" t="s">
        <v>12</v>
      </c>
      <c r="C51" s="35" t="s">
        <v>57</v>
      </c>
      <c r="D51" s="35" t="s">
        <v>174</v>
      </c>
      <c r="E51" s="79"/>
      <c r="F51" s="72">
        <f>F52</f>
        <v>300.7</v>
      </c>
    </row>
    <row r="52" spans="1:6" ht="52.5" customHeight="1">
      <c r="A52" s="36" t="s">
        <v>150</v>
      </c>
      <c r="B52" s="35" t="s">
        <v>12</v>
      </c>
      <c r="C52" s="35" t="s">
        <v>57</v>
      </c>
      <c r="D52" s="35" t="s">
        <v>174</v>
      </c>
      <c r="E52" s="79">
        <v>100</v>
      </c>
      <c r="F52" s="72">
        <v>300.7</v>
      </c>
    </row>
    <row r="53" spans="1:6" ht="15">
      <c r="A53" s="100" t="s">
        <v>11</v>
      </c>
      <c r="B53" s="111" t="s">
        <v>13</v>
      </c>
      <c r="C53" s="112"/>
      <c r="D53" s="112"/>
      <c r="E53" s="112"/>
      <c r="F53" s="70">
        <f>F54</f>
        <v>225.2</v>
      </c>
    </row>
    <row r="54" spans="1:6" ht="15">
      <c r="A54" s="110" t="s">
        <v>41</v>
      </c>
      <c r="B54" s="113" t="s">
        <v>13</v>
      </c>
      <c r="C54" s="114" t="s">
        <v>14</v>
      </c>
      <c r="D54" s="114"/>
      <c r="E54" s="114"/>
      <c r="F54" s="73">
        <f>F55</f>
        <v>225.2</v>
      </c>
    </row>
    <row r="55" spans="1:6" ht="39.75">
      <c r="A55" s="36" t="s">
        <v>114</v>
      </c>
      <c r="B55" s="35" t="s">
        <v>13</v>
      </c>
      <c r="C55" s="35" t="s">
        <v>14</v>
      </c>
      <c r="D55" s="35" t="s">
        <v>144</v>
      </c>
      <c r="E55" s="79"/>
      <c r="F55" s="72">
        <f>F56</f>
        <v>225.2</v>
      </c>
    </row>
    <row r="56" spans="1:6" ht="15">
      <c r="A56" s="36" t="s">
        <v>37</v>
      </c>
      <c r="B56" s="35" t="s">
        <v>13</v>
      </c>
      <c r="C56" s="35" t="s">
        <v>14</v>
      </c>
      <c r="D56" s="35" t="s">
        <v>152</v>
      </c>
      <c r="E56" s="79"/>
      <c r="F56" s="72">
        <f>F57</f>
        <v>225.2</v>
      </c>
    </row>
    <row r="57" spans="1:6" ht="27" customHeight="1">
      <c r="A57" s="36" t="s">
        <v>154</v>
      </c>
      <c r="B57" s="35" t="s">
        <v>13</v>
      </c>
      <c r="C57" s="35" t="s">
        <v>14</v>
      </c>
      <c r="D57" s="35" t="s">
        <v>155</v>
      </c>
      <c r="E57" s="79"/>
      <c r="F57" s="72">
        <f>F58+F59</f>
        <v>225.2</v>
      </c>
    </row>
    <row r="58" spans="1:6" ht="39" customHeight="1">
      <c r="A58" s="102" t="s">
        <v>127</v>
      </c>
      <c r="B58" s="56" t="s">
        <v>13</v>
      </c>
      <c r="C58" s="56" t="s">
        <v>14</v>
      </c>
      <c r="D58" s="35" t="s">
        <v>155</v>
      </c>
      <c r="E58" s="56" t="s">
        <v>116</v>
      </c>
      <c r="F58" s="72">
        <v>189</v>
      </c>
    </row>
    <row r="59" spans="1:6" ht="29.25" customHeight="1">
      <c r="A59" s="36" t="s">
        <v>149</v>
      </c>
      <c r="B59" s="56" t="s">
        <v>13</v>
      </c>
      <c r="C59" s="56" t="s">
        <v>14</v>
      </c>
      <c r="D59" s="35" t="s">
        <v>155</v>
      </c>
      <c r="E59" s="56" t="s">
        <v>115</v>
      </c>
      <c r="F59" s="72">
        <v>36.2</v>
      </c>
    </row>
    <row r="60" spans="1:6" ht="18.75" customHeight="1">
      <c r="A60" s="100" t="s">
        <v>5</v>
      </c>
      <c r="B60" s="93" t="s">
        <v>14</v>
      </c>
      <c r="C60" s="92"/>
      <c r="D60" s="92"/>
      <c r="E60" s="92"/>
      <c r="F60" s="70">
        <f>F61+F65</f>
        <v>2</v>
      </c>
    </row>
    <row r="61" spans="1:6" s="28" customFormat="1" ht="15.75" customHeight="1" hidden="1">
      <c r="A61" s="38" t="s">
        <v>66</v>
      </c>
      <c r="B61" s="59" t="s">
        <v>14</v>
      </c>
      <c r="C61" s="59" t="s">
        <v>15</v>
      </c>
      <c r="D61" s="61"/>
      <c r="E61" s="61"/>
      <c r="F61" s="73">
        <f>F62</f>
        <v>0</v>
      </c>
    </row>
    <row r="62" spans="1:6" s="28" customFormat="1" ht="15" customHeight="1" hidden="1">
      <c r="A62" s="36" t="s">
        <v>37</v>
      </c>
      <c r="B62" s="61" t="s">
        <v>14</v>
      </c>
      <c r="C62" s="61" t="s">
        <v>15</v>
      </c>
      <c r="D62" s="61" t="s">
        <v>38</v>
      </c>
      <c r="E62" s="61"/>
      <c r="F62" s="74">
        <f>F63</f>
        <v>0</v>
      </c>
    </row>
    <row r="63" spans="1:6" s="28" customFormat="1" ht="15" customHeight="1" hidden="1">
      <c r="A63" s="36" t="s">
        <v>39</v>
      </c>
      <c r="B63" s="61" t="s">
        <v>14</v>
      </c>
      <c r="C63" s="61" t="s">
        <v>15</v>
      </c>
      <c r="D63" s="61" t="s">
        <v>40</v>
      </c>
      <c r="E63" s="61"/>
      <c r="F63" s="74">
        <f>F64</f>
        <v>0</v>
      </c>
    </row>
    <row r="64" spans="1:6" s="28" customFormat="1" ht="16.5" customHeight="1" hidden="1">
      <c r="A64" s="98" t="s">
        <v>123</v>
      </c>
      <c r="B64" s="61" t="s">
        <v>14</v>
      </c>
      <c r="C64" s="61" t="s">
        <v>15</v>
      </c>
      <c r="D64" s="61" t="s">
        <v>40</v>
      </c>
      <c r="E64" s="61" t="s">
        <v>115</v>
      </c>
      <c r="F64" s="74"/>
    </row>
    <row r="65" spans="1:6" ht="27">
      <c r="A65" s="110" t="s">
        <v>59</v>
      </c>
      <c r="B65" s="55" t="s">
        <v>14</v>
      </c>
      <c r="C65" s="55" t="s">
        <v>17</v>
      </c>
      <c r="D65" s="56"/>
      <c r="E65" s="56"/>
      <c r="F65" s="71">
        <f>F66</f>
        <v>2</v>
      </c>
    </row>
    <row r="66" spans="1:6" ht="27">
      <c r="A66" s="101" t="s">
        <v>192</v>
      </c>
      <c r="B66" s="57" t="s">
        <v>14</v>
      </c>
      <c r="C66" s="57" t="s">
        <v>17</v>
      </c>
      <c r="D66" s="57" t="s">
        <v>176</v>
      </c>
      <c r="E66" s="57"/>
      <c r="F66" s="72">
        <f>F67</f>
        <v>2</v>
      </c>
    </row>
    <row r="67" spans="1:6" ht="28.5" customHeight="1">
      <c r="A67" s="106" t="s">
        <v>193</v>
      </c>
      <c r="B67" s="57" t="s">
        <v>14</v>
      </c>
      <c r="C67" s="57" t="s">
        <v>17</v>
      </c>
      <c r="D67" s="57" t="s">
        <v>175</v>
      </c>
      <c r="E67" s="57"/>
      <c r="F67" s="72">
        <f>F68</f>
        <v>2</v>
      </c>
    </row>
    <row r="68" spans="1:6" ht="27.75" customHeight="1">
      <c r="A68" s="106" t="s">
        <v>195</v>
      </c>
      <c r="B68" s="57" t="s">
        <v>14</v>
      </c>
      <c r="C68" s="57" t="s">
        <v>17</v>
      </c>
      <c r="D68" s="57" t="s">
        <v>177</v>
      </c>
      <c r="E68" s="57"/>
      <c r="F68" s="72">
        <f>F69</f>
        <v>2</v>
      </c>
    </row>
    <row r="69" spans="1:6" ht="28.5" customHeight="1">
      <c r="A69" s="36" t="s">
        <v>149</v>
      </c>
      <c r="B69" s="57" t="s">
        <v>14</v>
      </c>
      <c r="C69" s="57" t="s">
        <v>17</v>
      </c>
      <c r="D69" s="57" t="s">
        <v>177</v>
      </c>
      <c r="E69" s="57" t="s">
        <v>115</v>
      </c>
      <c r="F69" s="72">
        <v>2</v>
      </c>
    </row>
    <row r="70" spans="1:6" ht="15">
      <c r="A70" s="115" t="s">
        <v>26</v>
      </c>
      <c r="B70" s="58" t="s">
        <v>15</v>
      </c>
      <c r="C70" s="63"/>
      <c r="D70" s="63"/>
      <c r="E70" s="63"/>
      <c r="F70" s="75">
        <f>F71+F77</f>
        <v>30</v>
      </c>
    </row>
    <row r="71" spans="1:6" ht="15">
      <c r="A71" s="110" t="s">
        <v>27</v>
      </c>
      <c r="B71" s="55" t="s">
        <v>15</v>
      </c>
      <c r="C71" s="55" t="s">
        <v>12</v>
      </c>
      <c r="D71" s="56"/>
      <c r="E71" s="56"/>
      <c r="F71" s="71">
        <f>F74</f>
        <v>5</v>
      </c>
    </row>
    <row r="72" spans="1:6" ht="15" hidden="1">
      <c r="A72" s="102" t="s">
        <v>64</v>
      </c>
      <c r="B72" s="56" t="s">
        <v>15</v>
      </c>
      <c r="C72" s="56" t="s">
        <v>12</v>
      </c>
      <c r="D72" s="56" t="s">
        <v>42</v>
      </c>
      <c r="E72" s="56"/>
      <c r="F72" s="72">
        <f>F73</f>
        <v>0</v>
      </c>
    </row>
    <row r="73" spans="1:6" ht="27" hidden="1">
      <c r="A73" s="19" t="s">
        <v>117</v>
      </c>
      <c r="B73" s="56" t="s">
        <v>15</v>
      </c>
      <c r="C73" s="56" t="s">
        <v>12</v>
      </c>
      <c r="D73" s="56" t="s">
        <v>42</v>
      </c>
      <c r="E73" s="56" t="s">
        <v>115</v>
      </c>
      <c r="F73" s="72"/>
    </row>
    <row r="74" spans="1:6" ht="27">
      <c r="A74" s="80" t="s">
        <v>210</v>
      </c>
      <c r="B74" s="81" t="s">
        <v>15</v>
      </c>
      <c r="C74" s="81" t="s">
        <v>12</v>
      </c>
      <c r="D74" s="81" t="s">
        <v>156</v>
      </c>
      <c r="E74" s="56"/>
      <c r="F74" s="72">
        <f>F75</f>
        <v>5</v>
      </c>
    </row>
    <row r="75" spans="1:6" ht="27">
      <c r="A75" s="36" t="s">
        <v>157</v>
      </c>
      <c r="B75" s="81" t="s">
        <v>15</v>
      </c>
      <c r="C75" s="81" t="s">
        <v>12</v>
      </c>
      <c r="D75" s="81" t="s">
        <v>158</v>
      </c>
      <c r="E75" s="56"/>
      <c r="F75" s="72">
        <f>F76</f>
        <v>5</v>
      </c>
    </row>
    <row r="76" spans="1:6" ht="27.75" customHeight="1">
      <c r="A76" s="36" t="s">
        <v>149</v>
      </c>
      <c r="B76" s="56" t="s">
        <v>15</v>
      </c>
      <c r="C76" s="56" t="s">
        <v>12</v>
      </c>
      <c r="D76" s="81" t="s">
        <v>158</v>
      </c>
      <c r="E76" s="56" t="s">
        <v>115</v>
      </c>
      <c r="F76" s="72">
        <v>5</v>
      </c>
    </row>
    <row r="77" spans="1:6" ht="15">
      <c r="A77" s="97" t="s">
        <v>53</v>
      </c>
      <c r="B77" s="55" t="s">
        <v>15</v>
      </c>
      <c r="C77" s="55" t="s">
        <v>17</v>
      </c>
      <c r="D77" s="55"/>
      <c r="E77" s="55"/>
      <c r="F77" s="71">
        <f>F78</f>
        <v>25</v>
      </c>
    </row>
    <row r="78" spans="1:6" ht="18" customHeight="1">
      <c r="A78" s="101" t="s">
        <v>196</v>
      </c>
      <c r="B78" s="35" t="s">
        <v>15</v>
      </c>
      <c r="C78" s="35" t="s">
        <v>17</v>
      </c>
      <c r="D78" s="35" t="s">
        <v>159</v>
      </c>
      <c r="E78" s="79"/>
      <c r="F78" s="72">
        <f>F79</f>
        <v>25</v>
      </c>
    </row>
    <row r="79" spans="1:6" ht="18" customHeight="1">
      <c r="A79" s="106" t="s">
        <v>160</v>
      </c>
      <c r="B79" s="35" t="s">
        <v>15</v>
      </c>
      <c r="C79" s="35" t="s">
        <v>17</v>
      </c>
      <c r="D79" s="35" t="s">
        <v>161</v>
      </c>
      <c r="E79" s="79"/>
      <c r="F79" s="72">
        <f>F80</f>
        <v>25</v>
      </c>
    </row>
    <row r="80" spans="1:6" ht="29.25" customHeight="1">
      <c r="A80" s="121" t="s">
        <v>227</v>
      </c>
      <c r="B80" s="35" t="s">
        <v>15</v>
      </c>
      <c r="C80" s="35" t="s">
        <v>17</v>
      </c>
      <c r="D80" s="35" t="s">
        <v>228</v>
      </c>
      <c r="E80" s="79"/>
      <c r="F80" s="72">
        <f>F81</f>
        <v>25</v>
      </c>
    </row>
    <row r="81" spans="1:6" ht="24" customHeight="1">
      <c r="A81" s="36" t="s">
        <v>149</v>
      </c>
      <c r="B81" s="35" t="s">
        <v>15</v>
      </c>
      <c r="C81" s="35" t="s">
        <v>17</v>
      </c>
      <c r="D81" s="35" t="s">
        <v>228</v>
      </c>
      <c r="E81" s="79">
        <v>200</v>
      </c>
      <c r="F81" s="72">
        <v>25</v>
      </c>
    </row>
    <row r="82" spans="1:6" ht="15">
      <c r="A82" s="115" t="s">
        <v>21</v>
      </c>
      <c r="B82" s="93" t="s">
        <v>19</v>
      </c>
      <c r="C82" s="93"/>
      <c r="D82" s="92"/>
      <c r="E82" s="92"/>
      <c r="F82" s="70">
        <f>F83+F88+F96</f>
        <v>452.6</v>
      </c>
    </row>
    <row r="83" spans="1:6" ht="15.75" customHeight="1">
      <c r="A83" s="34" t="s">
        <v>22</v>
      </c>
      <c r="B83" s="54" t="s">
        <v>19</v>
      </c>
      <c r="C83" s="54" t="s">
        <v>12</v>
      </c>
      <c r="D83" s="57"/>
      <c r="E83" s="57"/>
      <c r="F83" s="82">
        <f>F84</f>
        <v>1</v>
      </c>
    </row>
    <row r="84" spans="1:6" ht="18" customHeight="1">
      <c r="A84" s="101" t="s">
        <v>197</v>
      </c>
      <c r="B84" s="57" t="s">
        <v>19</v>
      </c>
      <c r="C84" s="57" t="s">
        <v>12</v>
      </c>
      <c r="D84" s="57" t="s">
        <v>178</v>
      </c>
      <c r="E84" s="57"/>
      <c r="F84" s="83">
        <f>F85</f>
        <v>1</v>
      </c>
    </row>
    <row r="85" spans="1:6" ht="19.5" customHeight="1">
      <c r="A85" s="106" t="s">
        <v>198</v>
      </c>
      <c r="B85" s="57" t="s">
        <v>19</v>
      </c>
      <c r="C85" s="57" t="s">
        <v>12</v>
      </c>
      <c r="D85" s="57" t="s">
        <v>179</v>
      </c>
      <c r="E85" s="57"/>
      <c r="F85" s="83">
        <f>F86</f>
        <v>1</v>
      </c>
    </row>
    <row r="86" spans="1:6" ht="18" customHeight="1">
      <c r="A86" s="106" t="s">
        <v>43</v>
      </c>
      <c r="B86" s="57" t="s">
        <v>19</v>
      </c>
      <c r="C86" s="57" t="s">
        <v>12</v>
      </c>
      <c r="D86" s="57" t="s">
        <v>180</v>
      </c>
      <c r="E86" s="57"/>
      <c r="F86" s="83">
        <f>F87</f>
        <v>1</v>
      </c>
    </row>
    <row r="87" spans="1:6" ht="27" customHeight="1">
      <c r="A87" s="36" t="s">
        <v>149</v>
      </c>
      <c r="B87" s="57" t="s">
        <v>19</v>
      </c>
      <c r="C87" s="57" t="s">
        <v>12</v>
      </c>
      <c r="D87" s="57" t="s">
        <v>180</v>
      </c>
      <c r="E87" s="57" t="s">
        <v>115</v>
      </c>
      <c r="F87" s="83">
        <v>1</v>
      </c>
    </row>
    <row r="88" spans="1:6" ht="15">
      <c r="A88" s="38" t="s">
        <v>23</v>
      </c>
      <c r="B88" s="54" t="s">
        <v>19</v>
      </c>
      <c r="C88" s="54" t="s">
        <v>13</v>
      </c>
      <c r="D88" s="57"/>
      <c r="E88" s="57"/>
      <c r="F88" s="82">
        <f>F89+F92</f>
        <v>46</v>
      </c>
    </row>
    <row r="89" spans="1:6" ht="39.75">
      <c r="A89" s="36" t="s">
        <v>211</v>
      </c>
      <c r="B89" s="35" t="s">
        <v>19</v>
      </c>
      <c r="C89" s="35" t="s">
        <v>13</v>
      </c>
      <c r="D89" s="35" t="s">
        <v>162</v>
      </c>
      <c r="E89" s="56"/>
      <c r="F89" s="72">
        <f>F90</f>
        <v>2</v>
      </c>
    </row>
    <row r="90" spans="1:6" ht="27">
      <c r="A90" s="36" t="s">
        <v>157</v>
      </c>
      <c r="B90" s="35" t="s">
        <v>19</v>
      </c>
      <c r="C90" s="35" t="s">
        <v>13</v>
      </c>
      <c r="D90" s="35" t="s">
        <v>163</v>
      </c>
      <c r="E90" s="56"/>
      <c r="F90" s="72">
        <f>F91</f>
        <v>2</v>
      </c>
    </row>
    <row r="91" spans="1:6" ht="28.5" customHeight="1">
      <c r="A91" s="36" t="s">
        <v>149</v>
      </c>
      <c r="B91" s="56" t="s">
        <v>19</v>
      </c>
      <c r="C91" s="56" t="s">
        <v>13</v>
      </c>
      <c r="D91" s="56" t="s">
        <v>163</v>
      </c>
      <c r="E91" s="56" t="s">
        <v>115</v>
      </c>
      <c r="F91" s="72">
        <v>2</v>
      </c>
    </row>
    <row r="92" spans="1:6" ht="18.75" customHeight="1">
      <c r="A92" s="101" t="s">
        <v>197</v>
      </c>
      <c r="B92" s="57" t="s">
        <v>19</v>
      </c>
      <c r="C92" s="57" t="s">
        <v>13</v>
      </c>
      <c r="D92" s="57" t="s">
        <v>178</v>
      </c>
      <c r="E92" s="57"/>
      <c r="F92" s="83">
        <f>F93</f>
        <v>44</v>
      </c>
    </row>
    <row r="93" spans="1:6" ht="15.75" customHeight="1">
      <c r="A93" s="106" t="s">
        <v>198</v>
      </c>
      <c r="B93" s="57" t="s">
        <v>19</v>
      </c>
      <c r="C93" s="57" t="s">
        <v>13</v>
      </c>
      <c r="D93" s="57" t="s">
        <v>179</v>
      </c>
      <c r="E93" s="57"/>
      <c r="F93" s="83">
        <f>F94</f>
        <v>44</v>
      </c>
    </row>
    <row r="94" spans="1:6" ht="15.75" customHeight="1">
      <c r="A94" s="106" t="s">
        <v>44</v>
      </c>
      <c r="B94" s="35" t="s">
        <v>19</v>
      </c>
      <c r="C94" s="35" t="s">
        <v>13</v>
      </c>
      <c r="D94" s="57" t="s">
        <v>181</v>
      </c>
      <c r="E94" s="57"/>
      <c r="F94" s="83">
        <f>F95</f>
        <v>44</v>
      </c>
    </row>
    <row r="95" spans="1:6" ht="26.25" customHeight="1">
      <c r="A95" s="36" t="s">
        <v>149</v>
      </c>
      <c r="B95" s="57" t="s">
        <v>19</v>
      </c>
      <c r="C95" s="57" t="s">
        <v>13</v>
      </c>
      <c r="D95" s="57" t="s">
        <v>181</v>
      </c>
      <c r="E95" s="57" t="s">
        <v>115</v>
      </c>
      <c r="F95" s="83">
        <v>44</v>
      </c>
    </row>
    <row r="96" spans="1:6" ht="15">
      <c r="A96" s="110" t="s">
        <v>25</v>
      </c>
      <c r="B96" s="55" t="s">
        <v>19</v>
      </c>
      <c r="C96" s="55" t="s">
        <v>14</v>
      </c>
      <c r="D96" s="56"/>
      <c r="E96" s="56"/>
      <c r="F96" s="71">
        <f>F97</f>
        <v>405.6</v>
      </c>
    </row>
    <row r="97" spans="1:6" ht="18" customHeight="1">
      <c r="A97" s="101" t="s">
        <v>197</v>
      </c>
      <c r="B97" s="56" t="s">
        <v>19</v>
      </c>
      <c r="C97" s="56" t="s">
        <v>14</v>
      </c>
      <c r="D97" s="56" t="s">
        <v>178</v>
      </c>
      <c r="E97" s="56"/>
      <c r="F97" s="72">
        <f>F98</f>
        <v>405.6</v>
      </c>
    </row>
    <row r="98" spans="1:6" ht="15.75" customHeight="1">
      <c r="A98" s="106" t="s">
        <v>198</v>
      </c>
      <c r="B98" s="56" t="s">
        <v>19</v>
      </c>
      <c r="C98" s="56" t="s">
        <v>14</v>
      </c>
      <c r="D98" s="56" t="s">
        <v>179</v>
      </c>
      <c r="E98" s="56"/>
      <c r="F98" s="72">
        <f>F99+F101+F103</f>
        <v>405.6</v>
      </c>
    </row>
    <row r="99" spans="1:6" ht="14.25" customHeight="1">
      <c r="A99" s="106" t="s">
        <v>45</v>
      </c>
      <c r="B99" s="56" t="s">
        <v>19</v>
      </c>
      <c r="C99" s="56" t="s">
        <v>14</v>
      </c>
      <c r="D99" s="56" t="s">
        <v>182</v>
      </c>
      <c r="E99" s="56"/>
      <c r="F99" s="72">
        <f>F100</f>
        <v>316.6</v>
      </c>
    </row>
    <row r="100" spans="1:6" ht="30" customHeight="1">
      <c r="A100" s="36" t="s">
        <v>149</v>
      </c>
      <c r="B100" s="56" t="s">
        <v>19</v>
      </c>
      <c r="C100" s="56" t="s">
        <v>14</v>
      </c>
      <c r="D100" s="56" t="s">
        <v>182</v>
      </c>
      <c r="E100" s="56" t="s">
        <v>115</v>
      </c>
      <c r="F100" s="72">
        <v>316.6</v>
      </c>
    </row>
    <row r="101" spans="1:6" ht="18.75" customHeight="1">
      <c r="A101" s="106" t="s">
        <v>51</v>
      </c>
      <c r="B101" s="56" t="s">
        <v>19</v>
      </c>
      <c r="C101" s="56" t="s">
        <v>14</v>
      </c>
      <c r="D101" s="56" t="s">
        <v>183</v>
      </c>
      <c r="E101" s="56"/>
      <c r="F101" s="72">
        <f>F102</f>
        <v>1</v>
      </c>
    </row>
    <row r="102" spans="1:6" ht="27" customHeight="1">
      <c r="A102" s="36" t="s">
        <v>149</v>
      </c>
      <c r="B102" s="56" t="s">
        <v>19</v>
      </c>
      <c r="C102" s="56" t="s">
        <v>14</v>
      </c>
      <c r="D102" s="56" t="s">
        <v>183</v>
      </c>
      <c r="E102" s="56" t="s">
        <v>115</v>
      </c>
      <c r="F102" s="72">
        <v>1</v>
      </c>
    </row>
    <row r="103" spans="1:6" ht="27">
      <c r="A103" s="106" t="s">
        <v>199</v>
      </c>
      <c r="B103" s="56" t="s">
        <v>19</v>
      </c>
      <c r="C103" s="56" t="s">
        <v>14</v>
      </c>
      <c r="D103" s="56" t="s">
        <v>184</v>
      </c>
      <c r="E103" s="56"/>
      <c r="F103" s="72">
        <f>F104</f>
        <v>88</v>
      </c>
    </row>
    <row r="104" spans="1:6" ht="27" customHeight="1">
      <c r="A104" s="36" t="s">
        <v>149</v>
      </c>
      <c r="B104" s="56" t="s">
        <v>19</v>
      </c>
      <c r="C104" s="56" t="s">
        <v>14</v>
      </c>
      <c r="D104" s="56" t="s">
        <v>184</v>
      </c>
      <c r="E104" s="56" t="s">
        <v>115</v>
      </c>
      <c r="F104" s="72">
        <v>88</v>
      </c>
    </row>
    <row r="105" spans="1:6" ht="15">
      <c r="A105" s="116" t="s">
        <v>47</v>
      </c>
      <c r="B105" s="58" t="s">
        <v>49</v>
      </c>
      <c r="C105" s="63"/>
      <c r="D105" s="63"/>
      <c r="E105" s="63"/>
      <c r="F105" s="75">
        <f>F106</f>
        <v>52.6</v>
      </c>
    </row>
    <row r="106" spans="1:6" ht="15">
      <c r="A106" s="97" t="s">
        <v>48</v>
      </c>
      <c r="B106" s="55" t="s">
        <v>49</v>
      </c>
      <c r="C106" s="55" t="s">
        <v>49</v>
      </c>
      <c r="D106" s="56"/>
      <c r="E106" s="56"/>
      <c r="F106" s="71">
        <f>F107+F110</f>
        <v>52.6</v>
      </c>
    </row>
    <row r="107" spans="1:6" ht="39.75">
      <c r="A107" s="36" t="s">
        <v>212</v>
      </c>
      <c r="B107" s="35" t="s">
        <v>49</v>
      </c>
      <c r="C107" s="35" t="s">
        <v>49</v>
      </c>
      <c r="D107" s="35" t="s">
        <v>164</v>
      </c>
      <c r="E107" s="56"/>
      <c r="F107" s="72">
        <f>F108</f>
        <v>1</v>
      </c>
    </row>
    <row r="108" spans="1:6" ht="27">
      <c r="A108" s="36" t="s">
        <v>157</v>
      </c>
      <c r="B108" s="35" t="s">
        <v>49</v>
      </c>
      <c r="C108" s="35" t="s">
        <v>49</v>
      </c>
      <c r="D108" s="35" t="s">
        <v>165</v>
      </c>
      <c r="E108" s="56"/>
      <c r="F108" s="72">
        <f>F109</f>
        <v>1</v>
      </c>
    </row>
    <row r="109" spans="1:6" ht="30" customHeight="1">
      <c r="A109" s="36" t="s">
        <v>149</v>
      </c>
      <c r="B109" s="56" t="s">
        <v>49</v>
      </c>
      <c r="C109" s="56" t="s">
        <v>49</v>
      </c>
      <c r="D109" s="35" t="s">
        <v>165</v>
      </c>
      <c r="E109" s="56" t="s">
        <v>115</v>
      </c>
      <c r="F109" s="72">
        <v>1</v>
      </c>
    </row>
    <row r="110" spans="1:6" ht="27">
      <c r="A110" s="36" t="s">
        <v>166</v>
      </c>
      <c r="B110" s="35" t="s">
        <v>49</v>
      </c>
      <c r="C110" s="35" t="s">
        <v>49</v>
      </c>
      <c r="D110" s="35" t="s">
        <v>167</v>
      </c>
      <c r="E110" s="79"/>
      <c r="F110" s="72">
        <f>F111</f>
        <v>51.6</v>
      </c>
    </row>
    <row r="111" spans="1:6" ht="27">
      <c r="A111" s="36" t="s">
        <v>157</v>
      </c>
      <c r="B111" s="35" t="s">
        <v>49</v>
      </c>
      <c r="C111" s="35" t="s">
        <v>49</v>
      </c>
      <c r="D111" s="35" t="s">
        <v>168</v>
      </c>
      <c r="E111" s="79"/>
      <c r="F111" s="72">
        <f>F112</f>
        <v>51.6</v>
      </c>
    </row>
    <row r="112" spans="1:6" ht="27">
      <c r="A112" s="36" t="s">
        <v>149</v>
      </c>
      <c r="B112" s="35" t="s">
        <v>49</v>
      </c>
      <c r="C112" s="35" t="s">
        <v>49</v>
      </c>
      <c r="D112" s="35" t="s">
        <v>168</v>
      </c>
      <c r="E112" s="79">
        <v>200</v>
      </c>
      <c r="F112" s="72">
        <v>51.6</v>
      </c>
    </row>
    <row r="113" spans="1:6" s="7" customFormat="1" ht="14.25" customHeight="1">
      <c r="A113" s="100" t="s">
        <v>58</v>
      </c>
      <c r="B113" s="111" t="s">
        <v>16</v>
      </c>
      <c r="C113" s="112"/>
      <c r="D113" s="112"/>
      <c r="E113" s="112"/>
      <c r="F113" s="70">
        <f>F114</f>
        <v>1514.2</v>
      </c>
    </row>
    <row r="114" spans="1:6" s="40" customFormat="1" ht="14.25" customHeight="1">
      <c r="A114" s="97" t="s">
        <v>8</v>
      </c>
      <c r="B114" s="113" t="s">
        <v>16</v>
      </c>
      <c r="C114" s="114" t="s">
        <v>12</v>
      </c>
      <c r="D114" s="114"/>
      <c r="E114" s="114"/>
      <c r="F114" s="73">
        <f>F115+F118</f>
        <v>1514.2</v>
      </c>
    </row>
    <row r="115" spans="1:6" s="7" customFormat="1" ht="24.75" customHeight="1">
      <c r="A115" s="36" t="s">
        <v>169</v>
      </c>
      <c r="B115" s="35" t="s">
        <v>16</v>
      </c>
      <c r="C115" s="35" t="s">
        <v>12</v>
      </c>
      <c r="D115" s="35" t="s">
        <v>170</v>
      </c>
      <c r="E115" s="56"/>
      <c r="F115" s="72">
        <f>F116</f>
        <v>935.2</v>
      </c>
    </row>
    <row r="116" spans="1:6" s="7" customFormat="1" ht="12.75" customHeight="1">
      <c r="A116" s="36" t="s">
        <v>157</v>
      </c>
      <c r="B116" s="35" t="s">
        <v>16</v>
      </c>
      <c r="C116" s="35" t="s">
        <v>12</v>
      </c>
      <c r="D116" s="35" t="s">
        <v>171</v>
      </c>
      <c r="E116" s="56"/>
      <c r="F116" s="72">
        <f>F117</f>
        <v>935.2</v>
      </c>
    </row>
    <row r="117" spans="1:6" s="7" customFormat="1" ht="28.5" customHeight="1">
      <c r="A117" s="36" t="s">
        <v>149</v>
      </c>
      <c r="B117" s="56" t="s">
        <v>16</v>
      </c>
      <c r="C117" s="56" t="s">
        <v>12</v>
      </c>
      <c r="D117" s="35" t="s">
        <v>171</v>
      </c>
      <c r="E117" s="56" t="s">
        <v>115</v>
      </c>
      <c r="F117" s="72">
        <v>935.2</v>
      </c>
    </row>
    <row r="118" spans="1:6" s="7" customFormat="1" ht="29.25" customHeight="1">
      <c r="A118" s="101" t="s">
        <v>191</v>
      </c>
      <c r="B118" s="56" t="s">
        <v>16</v>
      </c>
      <c r="C118" s="56" t="s">
        <v>12</v>
      </c>
      <c r="D118" s="105" t="s">
        <v>172</v>
      </c>
      <c r="E118" s="56"/>
      <c r="F118" s="72">
        <f>F119</f>
        <v>579</v>
      </c>
    </row>
    <row r="119" spans="1:6" s="7" customFormat="1" ht="13.5" customHeight="1">
      <c r="A119" s="106" t="s">
        <v>188</v>
      </c>
      <c r="B119" s="56" t="s">
        <v>16</v>
      </c>
      <c r="C119" s="56" t="s">
        <v>12</v>
      </c>
      <c r="D119" s="105" t="s">
        <v>189</v>
      </c>
      <c r="E119" s="56"/>
      <c r="F119" s="72">
        <f>F120</f>
        <v>579</v>
      </c>
    </row>
    <row r="120" spans="1:6" s="7" customFormat="1" ht="78" customHeight="1">
      <c r="A120" s="101" t="s">
        <v>208</v>
      </c>
      <c r="B120" s="35" t="s">
        <v>16</v>
      </c>
      <c r="C120" s="35" t="s">
        <v>12</v>
      </c>
      <c r="D120" s="105" t="s">
        <v>173</v>
      </c>
      <c r="E120" s="35"/>
      <c r="F120" s="72">
        <f>F121</f>
        <v>579</v>
      </c>
    </row>
    <row r="121" spans="1:6" s="7" customFormat="1" ht="13.5" customHeight="1">
      <c r="A121" s="117" t="s">
        <v>126</v>
      </c>
      <c r="B121" s="35" t="s">
        <v>16</v>
      </c>
      <c r="C121" s="35" t="s">
        <v>12</v>
      </c>
      <c r="D121" s="35" t="s">
        <v>173</v>
      </c>
      <c r="E121" s="35" t="s">
        <v>128</v>
      </c>
      <c r="F121" s="72">
        <v>579</v>
      </c>
    </row>
    <row r="122" spans="1:6" s="7" customFormat="1" ht="13.5" customHeight="1" hidden="1">
      <c r="A122" s="100" t="s">
        <v>7</v>
      </c>
      <c r="B122" s="93" t="s">
        <v>18</v>
      </c>
      <c r="C122" s="92"/>
      <c r="D122" s="92"/>
      <c r="E122" s="92"/>
      <c r="F122" s="70">
        <f>F123</f>
        <v>0</v>
      </c>
    </row>
    <row r="123" spans="1:6" s="7" customFormat="1" ht="13.5" customHeight="1" hidden="1">
      <c r="A123" s="110" t="s">
        <v>61</v>
      </c>
      <c r="B123" s="55" t="s">
        <v>18</v>
      </c>
      <c r="C123" s="55" t="s">
        <v>14</v>
      </c>
      <c r="D123" s="56"/>
      <c r="E123" s="56"/>
      <c r="F123" s="71">
        <f>F124</f>
        <v>0</v>
      </c>
    </row>
    <row r="124" spans="1:6" s="7" customFormat="1" ht="13.5" customHeight="1" hidden="1">
      <c r="A124" s="102" t="s">
        <v>60</v>
      </c>
      <c r="B124" s="56" t="s">
        <v>18</v>
      </c>
      <c r="C124" s="56" t="s">
        <v>14</v>
      </c>
      <c r="D124" s="56" t="s">
        <v>35</v>
      </c>
      <c r="E124" s="56"/>
      <c r="F124" s="72">
        <f>F125</f>
        <v>0</v>
      </c>
    </row>
    <row r="125" spans="1:6" s="7" customFormat="1" ht="13.5" customHeight="1" hidden="1">
      <c r="A125" s="102" t="s">
        <v>118</v>
      </c>
      <c r="B125" s="56" t="s">
        <v>18</v>
      </c>
      <c r="C125" s="56" t="s">
        <v>14</v>
      </c>
      <c r="D125" s="56" t="s">
        <v>36</v>
      </c>
      <c r="E125" s="56"/>
      <c r="F125" s="72">
        <f>F126</f>
        <v>0</v>
      </c>
    </row>
    <row r="126" spans="1:6" s="7" customFormat="1" ht="13.5" customHeight="1" hidden="1">
      <c r="A126" s="98" t="s">
        <v>123</v>
      </c>
      <c r="B126" s="56" t="s">
        <v>18</v>
      </c>
      <c r="C126" s="56" t="s">
        <v>14</v>
      </c>
      <c r="D126" s="56" t="s">
        <v>36</v>
      </c>
      <c r="E126" s="56" t="s">
        <v>115</v>
      </c>
      <c r="F126" s="72"/>
    </row>
    <row r="127" spans="1:6" s="7" customFormat="1" ht="13.5" customHeight="1">
      <c r="A127" s="99" t="s">
        <v>46</v>
      </c>
      <c r="B127" s="58" t="s">
        <v>56</v>
      </c>
      <c r="C127" s="58"/>
      <c r="D127" s="93"/>
      <c r="E127" s="58"/>
      <c r="F127" s="75">
        <f>F128</f>
        <v>93.3</v>
      </c>
    </row>
    <row r="128" spans="1:6" s="7" customFormat="1" ht="13.5" customHeight="1">
      <c r="A128" s="108" t="s">
        <v>119</v>
      </c>
      <c r="B128" s="59" t="s">
        <v>56</v>
      </c>
      <c r="C128" s="114" t="s">
        <v>13</v>
      </c>
      <c r="D128" s="118"/>
      <c r="E128" s="118"/>
      <c r="F128" s="73">
        <f>F129</f>
        <v>93.3</v>
      </c>
    </row>
    <row r="129" spans="1:6" s="7" customFormat="1" ht="13.5" customHeight="1">
      <c r="A129" s="101" t="s">
        <v>205</v>
      </c>
      <c r="B129" s="56" t="s">
        <v>56</v>
      </c>
      <c r="C129" s="56" t="s">
        <v>13</v>
      </c>
      <c r="D129" s="56" t="s">
        <v>185</v>
      </c>
      <c r="E129" s="56"/>
      <c r="F129" s="72">
        <f>F130</f>
        <v>93.3</v>
      </c>
    </row>
    <row r="130" spans="1:6" ht="26.25" customHeight="1">
      <c r="A130" s="106" t="s">
        <v>206</v>
      </c>
      <c r="B130" s="56" t="s">
        <v>56</v>
      </c>
      <c r="C130" s="56" t="s">
        <v>13</v>
      </c>
      <c r="D130" s="56" t="s">
        <v>186</v>
      </c>
      <c r="E130" s="56"/>
      <c r="F130" s="72">
        <f>F131</f>
        <v>93.3</v>
      </c>
    </row>
    <row r="131" spans="1:6" ht="24" customHeight="1">
      <c r="A131" s="106" t="s">
        <v>207</v>
      </c>
      <c r="B131" s="56" t="s">
        <v>56</v>
      </c>
      <c r="C131" s="56" t="s">
        <v>13</v>
      </c>
      <c r="D131" s="56" t="s">
        <v>187</v>
      </c>
      <c r="E131" s="56"/>
      <c r="F131" s="72">
        <f>F132+F133</f>
        <v>93.3</v>
      </c>
    </row>
    <row r="132" spans="1:6" ht="40.5" customHeight="1">
      <c r="A132" s="102" t="s">
        <v>127</v>
      </c>
      <c r="B132" s="56" t="s">
        <v>56</v>
      </c>
      <c r="C132" s="56" t="s">
        <v>13</v>
      </c>
      <c r="D132" s="56" t="s">
        <v>187</v>
      </c>
      <c r="E132" s="56" t="s">
        <v>116</v>
      </c>
      <c r="F132" s="72">
        <v>87</v>
      </c>
    </row>
    <row r="133" spans="1:6" ht="29.25" customHeight="1">
      <c r="A133" s="36" t="s">
        <v>149</v>
      </c>
      <c r="B133" s="56" t="s">
        <v>56</v>
      </c>
      <c r="C133" s="56" t="s">
        <v>13</v>
      </c>
      <c r="D133" s="56" t="s">
        <v>187</v>
      </c>
      <c r="E133" s="56" t="s">
        <v>115</v>
      </c>
      <c r="F133" s="72">
        <v>6.3</v>
      </c>
    </row>
    <row r="134" spans="1:6" ht="15">
      <c r="A134" s="100" t="s">
        <v>52</v>
      </c>
      <c r="B134" s="119"/>
      <c r="C134" s="119"/>
      <c r="D134" s="119"/>
      <c r="E134" s="119"/>
      <c r="F134" s="70">
        <f>F12+F53+F60+F70+F82+F105+F113+F122+F127</f>
        <v>5320.96</v>
      </c>
    </row>
  </sheetData>
  <sheetProtection/>
  <mergeCells count="8">
    <mergeCell ref="A2:F2"/>
    <mergeCell ref="A9:F9"/>
    <mergeCell ref="A10:F10"/>
    <mergeCell ref="A3:F3"/>
    <mergeCell ref="A4:F4"/>
    <mergeCell ref="A5:F5"/>
    <mergeCell ref="A6:F6"/>
    <mergeCell ref="A7:F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3">
      <selection activeCell="H197" sqref="H19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User-1</cp:lastModifiedBy>
  <cp:lastPrinted>2013-12-25T10:02:15Z</cp:lastPrinted>
  <dcterms:created xsi:type="dcterms:W3CDTF">2001-10-24T10:09:51Z</dcterms:created>
  <dcterms:modified xsi:type="dcterms:W3CDTF">2013-12-25T10:04:20Z</dcterms:modified>
  <cp:category/>
  <cp:version/>
  <cp:contentType/>
  <cp:contentStatus/>
</cp:coreProperties>
</file>