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3"/>
  </bookViews>
  <sheets>
    <sheet name="Доходы" sheetId="1" r:id="rId1"/>
    <sheet name="прил4" sheetId="2" r:id="rId2"/>
    <sheet name="прил5" sheetId="3" r:id="rId3"/>
    <sheet name="прил6" sheetId="4" r:id="rId4"/>
  </sheets>
  <definedNames>
    <definedName name="_xlnm.Print_Titles" localSheetId="1">'прил4'!$12:$12</definedName>
    <definedName name="_xlnm.Print_Area" localSheetId="1">'прил4'!$A$2:$D$37</definedName>
  </definedNames>
  <calcPr fullCalcOnLoad="1"/>
</workbook>
</file>

<file path=xl/sharedStrings.xml><?xml version="1.0" encoding="utf-8"?>
<sst xmlns="http://schemas.openxmlformats.org/spreadsheetml/2006/main" count="1073" uniqueCount="218">
  <si>
    <t xml:space="preserve">                                                                                                </t>
  </si>
  <si>
    <t xml:space="preserve">                            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</si>
  <si>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</si>
  <si>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                             </t>
  </si>
  <si>
    <t>Объём поступлений собственных доходов</t>
  </si>
  <si>
    <t xml:space="preserve">Код бюджетной
Классификации Российской Федерации
</t>
  </si>
  <si>
    <t>Наименование</t>
  </si>
  <si>
    <t>Сумма</t>
  </si>
  <si>
    <t>1 00 00000 00 0000 000</t>
  </si>
  <si>
    <t>ДОХОДЫ</t>
  </si>
  <si>
    <t>1 01 00000 00 0000 000</t>
  </si>
  <si>
    <t>НАЛОГИ НА ПРИБЫЛЬ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</si>
  <si>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</si>
  <si>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</si>
  <si>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</si>
  <si>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</si>
  <si>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</si>
  <si>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</si>
  <si>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</si>
  <si>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</si>
  <si>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1 06 06000 10 0000 110</t>
  </si>
  <si>
    <t>Земельный налог</t>
  </si>
  <si>
    <t>1 08 04020 01 0000 110</t>
  </si>
  <si>
    <t>ГОСУДАРСТВЕННАЯ ПОШЛИНА ЗА СОВЕРШЕНИЕ НОТАРИАЛЬНЫХ ДЕЙСТВИЙ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</si>
  <si>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</si>
  <si>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</si>
  <si>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</si>
  <si>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</si>
  <si>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114 02033 10 0000 410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</si>
  <si>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том числе казённых), в части реализации основных средств  по указанному имуществу</t>
  </si>
  <si>
    <t>2 00 00000 00 0000 000</t>
  </si>
  <si>
    <t>Безвозмездные поступления</t>
  </si>
  <si>
    <t>2 02 01001 10 0000 151</t>
  </si>
  <si>
    <t>Дотация бюджетам поселений на выравнивание уровня бюджетной обеспеченности</t>
  </si>
  <si>
    <t>202 02999 10 0000 151</t>
  </si>
  <si>
    <t>Прочие субсидии бюджетам поселений</t>
  </si>
  <si>
    <t>2 02 03015 10 000 151</t>
  </si>
  <si>
    <t>Субвенция бюджетам поселений на осуществление полномочий по первичному воинскому учету на территориях где отсутствуют военные комиссариаты</t>
  </si>
  <si>
    <t>2 02 03024 10 0000 151</t>
  </si>
  <si>
    <t>Субвенции  бюджетам  поселений  на  выполнение передаваемых полномочий субъектов Российской Федерации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</si>
  <si>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</si>
  <si>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</si>
  <si>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Всего доходов:</t>
  </si>
  <si>
    <t>Рз</t>
  </si>
  <si>
    <t>ПР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</si>
  <si>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</si>
  <si>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</si>
  <si>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</si>
  <si>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</si>
  <si>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</si>
  <si>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</si>
  <si>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</si>
  <si>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</si>
  <si>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</si>
  <si>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Всего</t>
  </si>
  <si>
    <t>Мин</t>
  </si>
  <si>
    <t>ЦСР</t>
  </si>
  <si>
    <t>ВР</t>
  </si>
  <si>
    <t>Администрация Саратовского сельсовета</t>
  </si>
  <si>
    <t>303</t>
  </si>
  <si>
    <t xml:space="preserve"> 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</si>
  <si>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</si>
  <si>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</si>
  <si>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</si>
  <si>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Глава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</si>
  <si>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</si>
  <si>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</si>
  <si>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Другие общегосударственные вопросы</t>
  </si>
  <si>
    <t>Функционирование административных комиссий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</si>
  <si>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</si>
  <si>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</si>
  <si>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</si>
  <si>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</si>
  <si>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</si>
  <si>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</si>
  <si>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</si>
  <si>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</si>
  <si>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</si>
  <si>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</si>
  <si>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</si>
  <si>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Культура</t>
  </si>
  <si>
    <t>Физическая культура и спорт</t>
  </si>
  <si>
    <t>Массовый спорт</t>
  </si>
  <si>
    <t xml:space="preserve">Всего </t>
  </si>
  <si>
    <t xml:space="preserve">                                                           "Об утверждении бюджета  муниципального </t>
  </si>
  <si>
    <t xml:space="preserve">                                                                                                      "Об утверждении бюджета муниципального                                                                                                                                      </t>
  </si>
  <si>
    <t>1 06 01000 00 0000 110</t>
  </si>
  <si>
    <t>2 02 01003 10 0000 151</t>
  </si>
  <si>
    <t>Дотации бюджетам поселений на поддержку мер по обеспечению сбалансированности бюджетов</t>
  </si>
  <si>
    <t>Налог на имущество физических лиц</t>
  </si>
  <si>
    <t>Дорожное хозяйство (дорожные фонды)</t>
  </si>
  <si>
    <t>Культура, кинематография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</si>
  <si>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</si>
  <si>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</si>
  <si>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</si>
  <si>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вопросы в области национальной экономике</t>
  </si>
  <si>
    <t>Мероприятия в сфере транспорта и дорожного хозяйства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</si>
  <si>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</si>
  <si>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</si>
  <si>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 xml:space="preserve">                                                                                         к Решению Саратовского сельского  </t>
  </si>
  <si>
    <t xml:space="preserve">                                                    к Решению Саратовского сельского  </t>
  </si>
  <si>
    <t xml:space="preserve">                                                                 "Об утверждении бюджета муниципального </t>
  </si>
  <si>
    <t xml:space="preserve">                                           к Решению Саратовского сельского</t>
  </si>
  <si>
    <t>Расходы на реализацию мероприятий муниципальных целевых программ</t>
  </si>
  <si>
    <t>Сумма, тыс. рублей</t>
  </si>
  <si>
    <t xml:space="preserve">   </t>
  </si>
  <si>
    <t xml:space="preserve">Расходы на реализацию мероприятий муниципальных целевых программ </t>
  </si>
  <si>
    <t>12</t>
  </si>
  <si>
    <t>межбюджетные трансферты</t>
  </si>
  <si>
    <t>121</t>
  </si>
  <si>
    <t>244</t>
  </si>
  <si>
    <t>Депутаты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</si>
  <si>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</si>
  <si>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</si>
  <si>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</si>
  <si>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00</t>
  </si>
  <si>
    <t>Иные расходы органов государственной власти субъектов Российской Федерации и органов местного самоуправления</t>
  </si>
  <si>
    <t>870</t>
  </si>
  <si>
    <t>Резервные средства</t>
  </si>
  <si>
    <t>Резервные фонды</t>
  </si>
  <si>
    <t>Резервные фонды местных администраций</t>
  </si>
  <si>
    <t>Иные вопросы в области национальной обороны, национальной безопастности и правоохранительной деятельности</t>
  </si>
  <si>
    <t>Мероприятия по гражданской обороне</t>
  </si>
  <si>
    <t>Мероприятия в области гражданской обороне</t>
  </si>
  <si>
    <t>Содержание, капитальный ремонт и ремонт автомобильных дорог общего пользования местного значения, в том числе в границах населенных пунктах поселений, дорожных сооружений на них, относящихся к муниципальной собственности</t>
  </si>
  <si>
    <t>Другие вопросы в области национальной экономики</t>
  </si>
  <si>
    <t>Жилищное хозяйство</t>
  </si>
  <si>
    <t>Расходы на реализацию мероприятий муниципальных целевых программ.</t>
  </si>
  <si>
    <t>Мероприятия в области коммунального хозяйства</t>
  </si>
  <si>
    <t>Муниципальная программа "Устойчивое развитие сельских поселений Рубцовского района" на 2013-2020 годы</t>
  </si>
  <si>
    <t>Развитие коммунальной и социальной инфраструктуры, создание комфортной среды жизни, повышение качества услуг образования, культуры</t>
  </si>
  <si>
    <t>Подключение к сетям питьевого водоснабжения</t>
  </si>
  <si>
    <t>Модернизация сетей и сооружений теплоснабжения</t>
  </si>
  <si>
    <t>Уличное освещение</t>
  </si>
  <si>
    <t>Муниципальная программа "Развитие культуры Рубцовского района" на 2015-2020 годы</t>
  </si>
  <si>
    <t>Сохранение и развитие культуры в Рубцовском районе</t>
  </si>
  <si>
    <t>Учреждения культуры</t>
  </si>
  <si>
    <t>Муниципальная программа  "Содействие занятости населения Рубцовского района" на 2014-2016 годы</t>
  </si>
  <si>
    <t>Муниципальная программа "Поддержка предпринимательства в Рубцовском районе на 2015-2020 годы"</t>
  </si>
  <si>
    <t>Развитие массового спорта</t>
  </si>
  <si>
    <t>Прочие мероприятия по благоустройству  муниципальных образований</t>
  </si>
  <si>
    <t>2 02 04014 10 0000 151</t>
  </si>
  <si>
    <t xml:space="preserve">                                                                            Алтайского края на 2016 год"     </t>
  </si>
  <si>
    <t xml:space="preserve">                                        Алтайского края на 2016 год" </t>
  </si>
  <si>
    <t xml:space="preserve">                                 Алтайского края на 2016 год" </t>
  </si>
  <si>
    <t>01 0 00 00000</t>
  </si>
  <si>
    <t>01 2 00 00000</t>
  </si>
  <si>
    <t>01 2 00 10120</t>
  </si>
  <si>
    <t>01 2 00 10150</t>
  </si>
  <si>
    <t>01 2 00 10110</t>
  </si>
  <si>
    <t>99 0 00 00000</t>
  </si>
  <si>
    <t>99 1 00 00000</t>
  </si>
  <si>
    <t>99 1 00 14100</t>
  </si>
  <si>
    <t>01 4 00 00000</t>
  </si>
  <si>
    <t>01 4 00 70060</t>
  </si>
  <si>
    <t>01 4 00 51180</t>
  </si>
  <si>
    <t>93 0 00 00000</t>
  </si>
  <si>
    <t>93 2 00 00000</t>
  </si>
  <si>
    <t>93 2 00 19100</t>
  </si>
  <si>
    <t>68 0 00 00000</t>
  </si>
  <si>
    <t>68 0 00 60990</t>
  </si>
  <si>
    <t>91 0 00 00000</t>
  </si>
  <si>
    <t>91 2 00 00000</t>
  </si>
  <si>
    <t>91 2 00 61030</t>
  </si>
  <si>
    <t>59 0 00 00000</t>
  </si>
  <si>
    <t>59 0 00 60990</t>
  </si>
  <si>
    <t>63 0 00 00000</t>
  </si>
  <si>
    <t>63 0 00 60990</t>
  </si>
  <si>
    <t>52 0 00 00000</t>
  </si>
  <si>
    <t>52 3 00 00000</t>
  </si>
  <si>
    <t>52 3 00 60990</t>
  </si>
  <si>
    <t>52 3 00 65990</t>
  </si>
  <si>
    <t>52 3 00 67990</t>
  </si>
  <si>
    <t>92 0 00 00000</t>
  </si>
  <si>
    <t>92 9 00 00000</t>
  </si>
  <si>
    <t>92 9 00 18030</t>
  </si>
  <si>
    <t>92 9 00 18050</t>
  </si>
  <si>
    <t>92 9 00 18070</t>
  </si>
  <si>
    <t>92 9 00 18080</t>
  </si>
  <si>
    <t>44 0 00 00000</t>
  </si>
  <si>
    <t>44 1 00 00000</t>
  </si>
  <si>
    <t>44 1 00 10530</t>
  </si>
  <si>
    <t>52 3 00 62990</t>
  </si>
  <si>
    <t>98 0 00 00000</t>
  </si>
  <si>
    <t>98 5 00 60510</t>
  </si>
  <si>
    <t>540</t>
  </si>
  <si>
    <t>Межбюджетные трансферты общего характера бюджетам субъектов РФ и муниципальных образований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</si>
  <si>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</si>
  <si>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</si>
  <si>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</si>
  <si>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бюджета поселения в 2016 году</t>
  </si>
  <si>
    <t>01 2 00 10180</t>
  </si>
  <si>
    <t>92 9 00 18090</t>
  </si>
  <si>
    <t>Сбор и удаление твердых отходов</t>
  </si>
  <si>
    <t>Расходы по обеспечению хозяйственного и транспортного обслуживания органов местного самоуправления</t>
  </si>
  <si>
    <t>Муниципальная программа "Обеспечение жильем молодых семей в Рубцовском районе" на 2015-2020 годы</t>
  </si>
  <si>
    <t>98 5 00 00000</t>
  </si>
  <si>
    <t>14</t>
  </si>
  <si>
    <t>40 0 00 00000</t>
  </si>
  <si>
    <t>40 0 00 60990</t>
  </si>
  <si>
    <t>Муниципальная программа "Противодействие экстремизму в Рубцовском районе " на 2015-2020 годы</t>
  </si>
  <si>
    <t>Другие вопросы в области национальной безопасности и правоохранительной деятельности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</si>
  <si>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</si>
  <si>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содржания и иные выплаты работникам государственных (муниципальных) органов</t>
  </si>
  <si>
    <t>129</t>
  </si>
  <si>
    <t>Ведомственная структура расходов бюджета поселения на 2016 год</t>
  </si>
  <si>
    <t xml:space="preserve">                       Распределение бюджетных ассигнований по разделам и подразделам классификации расходов бюджета поселения на 2016 год</t>
  </si>
  <si>
    <t xml:space="preserve">                                                                                      образования Саратовский сельсовет Рубцовского района </t>
  </si>
  <si>
    <t xml:space="preserve">                                                                                     образования Саратовский сельсовет Рубцовского района                                                                                                                                                   </t>
  </si>
  <si>
    <t>образования Саратовский сельсовет Рубцовского района</t>
  </si>
  <si>
    <t>группам (группам и подгруппам) и видам расходов классификации бюджета поселения на 2016 год</t>
  </si>
  <si>
    <t xml:space="preserve">      Распределение бюджетных ассигнований  по разделам, подразделам, целевым статьям,  </t>
  </si>
  <si>
    <t xml:space="preserve">                                                                                Приложение 4 </t>
  </si>
  <si>
    <t xml:space="preserve">                     Приложение 5 </t>
  </si>
  <si>
    <t xml:space="preserve">             Приложение 6</t>
  </si>
  <si>
    <t xml:space="preserve">                                                                                                 Собрания депутатов от 24.12.2015 № 27</t>
  </si>
  <si>
    <t xml:space="preserve">                                                                                   Собрания депутатов от 24.12.2015 № 27</t>
  </si>
  <si>
    <t xml:space="preserve">                                                                    Собрания депутатов от 24.12.2015 №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</si>
</sst>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6" borderId="11" xfId="0" applyFont="1" applyFill="1" applyBorder="1" applyAlignment="1">
      <alignment wrapText="1"/>
    </xf>
    <xf numFmtId="49" fontId="24" fillId="6" borderId="11" xfId="0" applyNumberFormat="1" applyFont="1" applyFill="1" applyBorder="1" applyAlignment="1">
      <alignment horizontal="center"/>
    </xf>
    <xf numFmtId="0" fontId="20" fillId="6" borderId="0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24" borderId="11" xfId="0" applyFont="1" applyFill="1" applyBorder="1" applyAlignment="1">
      <alignment vertical="top" wrapText="1"/>
    </xf>
    <xf numFmtId="49" fontId="24" fillId="6" borderId="11" xfId="0" applyNumberFormat="1" applyFont="1" applyFill="1" applyBorder="1" applyAlignment="1">
      <alignment horizontal="center" wrapText="1"/>
    </xf>
    <xf numFmtId="49" fontId="24" fillId="6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4" fillId="6" borderId="11" xfId="0" applyFont="1" applyFill="1" applyBorder="1" applyAlignment="1">
      <alignment/>
    </xf>
    <xf numFmtId="0" fontId="26" fillId="0" borderId="0" xfId="0" applyFont="1" applyBorder="1" applyAlignment="1">
      <alignment/>
    </xf>
    <xf numFmtId="0" fontId="23" fillId="6" borderId="11" xfId="0" applyFont="1" applyFill="1" applyBorder="1" applyAlignment="1">
      <alignment horizontal="center"/>
    </xf>
    <xf numFmtId="0" fontId="24" fillId="5" borderId="11" xfId="0" applyFont="1" applyFill="1" applyBorder="1" applyAlignment="1">
      <alignment wrapText="1"/>
    </xf>
    <xf numFmtId="0" fontId="28" fillId="24" borderId="11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vertical="top" wrapText="1"/>
    </xf>
    <xf numFmtId="0" fontId="21" fillId="0" borderId="0" xfId="0" applyFont="1" applyBorder="1" applyAlignment="1">
      <alignment/>
    </xf>
    <xf numFmtId="0" fontId="24" fillId="24" borderId="11" xfId="0" applyFont="1" applyFill="1" applyBorder="1" applyAlignment="1">
      <alignment wrapText="1"/>
    </xf>
    <xf numFmtId="0" fontId="23" fillId="24" borderId="11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164" fontId="23" fillId="0" borderId="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25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vertical="top" wrapText="1"/>
    </xf>
    <xf numFmtId="2" fontId="19" fillId="0" borderId="12" xfId="0" applyNumberFormat="1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23" fillId="26" borderId="13" xfId="0" applyFont="1" applyFill="1" applyBorder="1" applyAlignment="1">
      <alignment wrapText="1"/>
    </xf>
    <xf numFmtId="0" fontId="23" fillId="26" borderId="13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8" fillId="24" borderId="14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2" fontId="20" fillId="0" borderId="0" xfId="0" applyNumberFormat="1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3" fillId="0" borderId="13" xfId="0" applyFont="1" applyFill="1" applyBorder="1" applyAlignment="1">
      <alignment horizontal="justify" vertical="top" wrapText="1"/>
    </xf>
    <xf numFmtId="0" fontId="23" fillId="0" borderId="0" xfId="0" applyFont="1" applyFill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8" fillId="24" borderId="15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justify"/>
    </xf>
    <xf numFmtId="0" fontId="23" fillId="26" borderId="0" xfId="0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49" fontId="24" fillId="5" borderId="11" xfId="0" applyNumberFormat="1" applyFont="1" applyFill="1" applyBorder="1" applyAlignment="1">
      <alignment wrapText="1"/>
    </xf>
    <xf numFmtId="49" fontId="23" fillId="5" borderId="11" xfId="0" applyNumberFormat="1" applyFont="1" applyFill="1" applyBorder="1" applyAlignment="1">
      <alignment/>
    </xf>
    <xf numFmtId="2" fontId="24" fillId="5" borderId="11" xfId="0" applyNumberFormat="1" applyFont="1" applyFill="1" applyBorder="1" applyAlignment="1">
      <alignment/>
    </xf>
    <xf numFmtId="49" fontId="24" fillId="6" borderId="11" xfId="0" applyNumberFormat="1" applyFont="1" applyFill="1" applyBorder="1" applyAlignment="1">
      <alignment/>
    </xf>
    <xf numFmtId="49" fontId="23" fillId="6" borderId="11" xfId="0" applyNumberFormat="1" applyFont="1" applyFill="1" applyBorder="1" applyAlignment="1">
      <alignment/>
    </xf>
    <xf numFmtId="2" fontId="24" fillId="6" borderId="11" xfId="0" applyNumberFormat="1" applyFont="1" applyFill="1" applyBorder="1" applyAlignment="1">
      <alignment/>
    </xf>
    <xf numFmtId="49" fontId="24" fillId="24" borderId="11" xfId="0" applyNumberFormat="1" applyFont="1" applyFill="1" applyBorder="1" applyAlignment="1">
      <alignment wrapText="1"/>
    </xf>
    <xf numFmtId="49" fontId="28" fillId="24" borderId="11" xfId="0" applyNumberFormat="1" applyFont="1" applyFill="1" applyBorder="1" applyAlignment="1">
      <alignment wrapText="1"/>
    </xf>
    <xf numFmtId="49" fontId="25" fillId="24" borderId="11" xfId="0" applyNumberFormat="1" applyFont="1" applyFill="1" applyBorder="1" applyAlignment="1">
      <alignment wrapText="1"/>
    </xf>
    <xf numFmtId="2" fontId="24" fillId="24" borderId="11" xfId="0" applyNumberFormat="1" applyFont="1" applyFill="1" applyBorder="1" applyAlignment="1">
      <alignment/>
    </xf>
    <xf numFmtId="49" fontId="23" fillId="24" borderId="11" xfId="0" applyNumberFormat="1" applyFont="1" applyFill="1" applyBorder="1" applyAlignment="1">
      <alignment wrapText="1"/>
    </xf>
    <xf numFmtId="2" fontId="23" fillId="24" borderId="11" xfId="0" applyNumberFormat="1" applyFont="1" applyFill="1" applyBorder="1" applyAlignment="1">
      <alignment/>
    </xf>
    <xf numFmtId="49" fontId="24" fillId="24" borderId="11" xfId="0" applyNumberFormat="1" applyFont="1" applyFill="1" applyBorder="1" applyAlignment="1">
      <alignment/>
    </xf>
    <xf numFmtId="49" fontId="28" fillId="6" borderId="11" xfId="0" applyNumberFormat="1" applyFont="1" applyFill="1" applyBorder="1" applyAlignment="1">
      <alignment wrapText="1"/>
    </xf>
    <xf numFmtId="49" fontId="28" fillId="0" borderId="11" xfId="0" applyNumberFormat="1" applyFont="1" applyFill="1" applyBorder="1" applyAlignment="1">
      <alignment wrapText="1"/>
    </xf>
    <xf numFmtId="49" fontId="23" fillId="0" borderId="11" xfId="0" applyNumberFormat="1" applyFont="1" applyFill="1" applyBorder="1" applyAlignment="1">
      <alignment wrapText="1"/>
    </xf>
    <xf numFmtId="49" fontId="25" fillId="0" borderId="11" xfId="0" applyNumberFormat="1" applyFont="1" applyFill="1" applyBorder="1" applyAlignment="1">
      <alignment wrapText="1"/>
    </xf>
    <xf numFmtId="2" fontId="23" fillId="0" borderId="11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 wrapText="1"/>
    </xf>
    <xf numFmtId="2" fontId="24" fillId="0" borderId="11" xfId="0" applyNumberFormat="1" applyFont="1" applyFill="1" applyBorder="1" applyAlignment="1">
      <alignment/>
    </xf>
    <xf numFmtId="49" fontId="25" fillId="6" borderId="11" xfId="0" applyNumberFormat="1" applyFont="1" applyFill="1" applyBorder="1" applyAlignment="1">
      <alignment wrapText="1"/>
    </xf>
    <xf numFmtId="49" fontId="25" fillId="0" borderId="20" xfId="0" applyNumberFormat="1" applyFont="1" applyFill="1" applyBorder="1" applyAlignment="1">
      <alignment wrapText="1"/>
    </xf>
    <xf numFmtId="2" fontId="28" fillId="6" borderId="11" xfId="0" applyNumberFormat="1" applyFont="1" applyFill="1" applyBorder="1" applyAlignment="1">
      <alignment wrapText="1"/>
    </xf>
    <xf numFmtId="2" fontId="28" fillId="24" borderId="11" xfId="0" applyNumberFormat="1" applyFont="1" applyFill="1" applyBorder="1" applyAlignment="1">
      <alignment wrapText="1"/>
    </xf>
    <xf numFmtId="2" fontId="25" fillId="24" borderId="11" xfId="0" applyNumberFormat="1" applyFont="1" applyFill="1" applyBorder="1" applyAlignment="1">
      <alignment wrapText="1"/>
    </xf>
    <xf numFmtId="2" fontId="28" fillId="0" borderId="11" xfId="0" applyNumberFormat="1" applyFont="1" applyFill="1" applyBorder="1" applyAlignment="1">
      <alignment wrapText="1"/>
    </xf>
    <xf numFmtId="49" fontId="25" fillId="0" borderId="21" xfId="0" applyNumberFormat="1" applyFont="1" applyFill="1" applyBorder="1" applyAlignment="1">
      <alignment wrapText="1"/>
    </xf>
    <xf numFmtId="2" fontId="25" fillId="0" borderId="11" xfId="0" applyNumberFormat="1" applyFont="1" applyFill="1" applyBorder="1" applyAlignment="1">
      <alignment wrapText="1"/>
    </xf>
    <xf numFmtId="49" fontId="25" fillId="0" borderId="22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wrapText="1"/>
    </xf>
    <xf numFmtId="2" fontId="25" fillId="0" borderId="14" xfId="0" applyNumberFormat="1" applyFont="1" applyFill="1" applyBorder="1" applyAlignment="1">
      <alignment wrapText="1"/>
    </xf>
    <xf numFmtId="2" fontId="25" fillId="0" borderId="23" xfId="0" applyNumberFormat="1" applyFont="1" applyFill="1" applyBorder="1" applyAlignment="1">
      <alignment wrapText="1"/>
    </xf>
    <xf numFmtId="2" fontId="25" fillId="0" borderId="24" xfId="0" applyNumberFormat="1" applyFont="1" applyFill="1" applyBorder="1" applyAlignment="1">
      <alignment wrapText="1"/>
    </xf>
    <xf numFmtId="49" fontId="25" fillId="0" borderId="25" xfId="0" applyNumberFormat="1" applyFont="1" applyFill="1" applyBorder="1" applyAlignment="1">
      <alignment wrapText="1"/>
    </xf>
    <xf numFmtId="49" fontId="28" fillId="24" borderId="15" xfId="0" applyNumberFormat="1" applyFont="1" applyFill="1" applyBorder="1" applyAlignment="1">
      <alignment wrapText="1"/>
    </xf>
    <xf numFmtId="49" fontId="25" fillId="24" borderId="15" xfId="0" applyNumberFormat="1" applyFont="1" applyFill="1" applyBorder="1" applyAlignment="1">
      <alignment wrapText="1"/>
    </xf>
    <xf numFmtId="2" fontId="28" fillId="24" borderId="15" xfId="0" applyNumberFormat="1" applyFont="1" applyFill="1" applyBorder="1" applyAlignment="1">
      <alignment wrapText="1"/>
    </xf>
    <xf numFmtId="2" fontId="2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49" fontId="25" fillId="0" borderId="11" xfId="0" applyNumberFormat="1" applyFont="1" applyFill="1" applyBorder="1" applyAlignment="1">
      <alignment wrapText="1"/>
    </xf>
    <xf numFmtId="49" fontId="25" fillId="27" borderId="11" xfId="0" applyNumberFormat="1" applyFont="1" applyFill="1" applyBorder="1" applyAlignment="1">
      <alignment wrapText="1"/>
    </xf>
    <xf numFmtId="0" fontId="25" fillId="26" borderId="13" xfId="0" applyFont="1" applyFill="1" applyBorder="1" applyAlignment="1">
      <alignment horizontal="justify" vertical="top" wrapText="1"/>
    </xf>
    <xf numFmtId="0" fontId="28" fillId="6" borderId="15" xfId="0" applyFont="1" applyFill="1" applyBorder="1" applyAlignment="1">
      <alignment vertical="top" wrapText="1"/>
    </xf>
    <xf numFmtId="164" fontId="24" fillId="0" borderId="0" xfId="0" applyNumberFormat="1" applyFont="1" applyFill="1" applyBorder="1" applyAlignment="1">
      <alignment/>
    </xf>
    <xf numFmtId="0" fontId="24" fillId="27" borderId="11" xfId="0" applyFont="1" applyFill="1" applyBorder="1" applyAlignment="1">
      <alignment wrapText="1"/>
    </xf>
    <xf numFmtId="49" fontId="24" fillId="27" borderId="11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right"/>
    </xf>
    <xf numFmtId="49" fontId="23" fillId="27" borderId="26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2" fontId="23" fillId="0" borderId="15" xfId="0" applyNumberFormat="1" applyFont="1" applyBorder="1" applyAlignment="1">
      <alignment horizontal="right"/>
    </xf>
    <xf numFmtId="2" fontId="24" fillId="27" borderId="13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 wrapText="1"/>
    </xf>
    <xf numFmtId="49" fontId="24" fillId="6" borderId="26" xfId="0" applyNumberFormat="1" applyFont="1" applyFill="1" applyBorder="1" applyAlignment="1">
      <alignment wrapText="1"/>
    </xf>
    <xf numFmtId="2" fontId="23" fillId="0" borderId="14" xfId="0" applyNumberFormat="1" applyFont="1" applyBorder="1" applyAlignment="1">
      <alignment horizontal="right"/>
    </xf>
    <xf numFmtId="2" fontId="24" fillId="6" borderId="13" xfId="0" applyNumberFormat="1" applyFont="1" applyFill="1" applyBorder="1" applyAlignment="1">
      <alignment horizontal="right" wrapText="1"/>
    </xf>
    <xf numFmtId="49" fontId="23" fillId="6" borderId="26" xfId="0" applyNumberFormat="1" applyFont="1" applyFill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9" fontId="24" fillId="6" borderId="26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9" fontId="23" fillId="6" borderId="26" xfId="0" applyNumberFormat="1" applyFont="1" applyFill="1" applyBorder="1" applyAlignment="1">
      <alignment/>
    </xf>
    <xf numFmtId="0" fontId="23" fillId="6" borderId="26" xfId="0" applyFont="1" applyFill="1" applyBorder="1" applyAlignment="1">
      <alignment horizontal="center"/>
    </xf>
    <xf numFmtId="2" fontId="23" fillId="0" borderId="27" xfId="0" applyNumberFormat="1" applyFont="1" applyBorder="1" applyAlignment="1">
      <alignment horizontal="right"/>
    </xf>
    <xf numFmtId="2" fontId="24" fillId="6" borderId="28" xfId="0" applyNumberFormat="1" applyFont="1" applyFill="1" applyBorder="1" applyAlignment="1">
      <alignment horizontal="right"/>
    </xf>
    <xf numFmtId="2" fontId="23" fillId="0" borderId="29" xfId="0" applyNumberFormat="1" applyFont="1" applyBorder="1" applyAlignment="1">
      <alignment horizontal="right"/>
    </xf>
    <xf numFmtId="2" fontId="24" fillId="6" borderId="29" xfId="0" applyNumberFormat="1" applyFont="1" applyFill="1" applyBorder="1" applyAlignment="1">
      <alignment horizontal="right"/>
    </xf>
    <xf numFmtId="2" fontId="23" fillId="0" borderId="29" xfId="0" applyNumberFormat="1" applyFont="1" applyFill="1" applyBorder="1" applyAlignment="1">
      <alignment horizontal="right"/>
    </xf>
    <xf numFmtId="2" fontId="24" fillId="6" borderId="30" xfId="0" applyNumberFormat="1" applyFont="1" applyFill="1" applyBorder="1" applyAlignment="1">
      <alignment horizontal="right"/>
    </xf>
    <xf numFmtId="0" fontId="24" fillId="28" borderId="11" xfId="0" applyFont="1" applyFill="1" applyBorder="1" applyAlignment="1">
      <alignment wrapText="1"/>
    </xf>
    <xf numFmtId="49" fontId="23" fillId="28" borderId="11" xfId="0" applyNumberFormat="1" applyFont="1" applyFill="1" applyBorder="1" applyAlignment="1">
      <alignment wrapText="1"/>
    </xf>
    <xf numFmtId="49" fontId="23" fillId="28" borderId="11" xfId="0" applyNumberFormat="1" applyFont="1" applyFill="1" applyBorder="1" applyAlignment="1">
      <alignment/>
    </xf>
    <xf numFmtId="2" fontId="24" fillId="28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49" fontId="28" fillId="0" borderId="21" xfId="0" applyNumberFormat="1" applyFont="1" applyFill="1" applyBorder="1" applyAlignment="1">
      <alignment wrapText="1"/>
    </xf>
    <xf numFmtId="0" fontId="24" fillId="0" borderId="13" xfId="0" applyFont="1" applyBorder="1" applyAlignment="1">
      <alignment vertical="top" wrapText="1"/>
    </xf>
    <xf numFmtId="49" fontId="25" fillId="24" borderId="21" xfId="0" applyNumberFormat="1" applyFont="1" applyFill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righ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15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wrapText="1"/>
    </xf>
    <xf numFmtId="0" fontId="23" fillId="0" borderId="33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" sqref="B1:E5"/>
    </sheetView>
  </sheetViews>
  <sheetFormatPr defaultColWidth="9.00390625" defaultRowHeight="12.75"/>
  <cols>
    <col min="1" max="1" width="25.625" style="0" customWidth="1"/>
    <col min="2" max="2" width="44.75390625" style="0" customWidth="1"/>
    <col min="3" max="3" width="11.625" style="0" customWidth="1"/>
  </cols>
  <sheetData>
    <row r="1" spans="1:5" ht="15">
      <c r="A1" s="1" t="s">
        <v>0</v>
      </c>
      <c r="B1" s="167"/>
      <c r="C1" s="168"/>
      <c r="D1" s="168"/>
      <c r="E1" s="168"/>
    </row>
    <row r="2" spans="1:5" ht="15">
      <c r="A2" s="1" t="s">
        <v>1</v>
      </c>
      <c r="B2" s="168"/>
      <c r="C2" s="168"/>
      <c r="D2" s="168"/>
      <c r="E2" s="168"/>
    </row>
    <row r="3" spans="1:5" ht="15">
      <c r="A3" s="1" t="s">
        <v>1</v>
      </c>
      <c r="B3" s="168"/>
      <c r="C3" s="168"/>
      <c r="D3" s="168"/>
      <c r="E3" s="168"/>
    </row>
    <row r="4" spans="1:5" ht="15">
      <c r="A4" s="1" t="s">
        <v>0</v>
      </c>
      <c r="B4" s="162"/>
      <c r="C4" s="163"/>
      <c r="D4" s="163"/>
      <c r="E4" s="163"/>
    </row>
    <row r="5" spans="1:5" ht="15.75">
      <c r="A5" s="2" t="s">
        <v>2</v>
      </c>
      <c r="B5" s="162"/>
      <c r="C5" s="163"/>
      <c r="D5" s="163"/>
      <c r="E5" s="163"/>
    </row>
    <row r="6" ht="15.75">
      <c r="A6" s="2" t="s">
        <v>3</v>
      </c>
    </row>
    <row r="7" spans="1:3" ht="15.75">
      <c r="A7" s="164" t="s">
        <v>4</v>
      </c>
      <c r="B7" s="164"/>
      <c r="C7" s="164"/>
    </row>
    <row r="8" spans="1:3" ht="15.75">
      <c r="A8" s="165" t="s">
        <v>190</v>
      </c>
      <c r="B8" s="165"/>
      <c r="C8" s="165"/>
    </row>
    <row r="9" spans="1:3" ht="12.75" customHeight="1">
      <c r="A9" s="166" t="s">
        <v>5</v>
      </c>
      <c r="B9" s="166" t="s">
        <v>6</v>
      </c>
      <c r="C9" s="166" t="s">
        <v>7</v>
      </c>
    </row>
    <row r="10" spans="1:3" ht="34.5" customHeight="1">
      <c r="A10" s="166"/>
      <c r="B10" s="166"/>
      <c r="C10" s="166"/>
    </row>
    <row r="11" spans="1:3" ht="22.5" customHeight="1" thickBot="1">
      <c r="A11" s="170" t="s">
        <v>8</v>
      </c>
      <c r="B11" s="173" t="s">
        <v>9</v>
      </c>
      <c r="C11" s="172">
        <f>C13+C15+C20+C22+C25+C17</f>
        <v>252</v>
      </c>
    </row>
    <row r="12" spans="1:3" ht="12.75" hidden="1">
      <c r="A12" s="170"/>
      <c r="B12" s="173"/>
      <c r="C12" s="172"/>
    </row>
    <row r="13" spans="1:3" ht="21" customHeight="1" thickBot="1">
      <c r="A13" s="3" t="s">
        <v>10</v>
      </c>
      <c r="B13" s="6" t="s">
        <v>11</v>
      </c>
      <c r="C13" s="5">
        <f>C14</f>
        <v>12</v>
      </c>
    </row>
    <row r="14" spans="1:3" ht="20.25" customHeight="1" thickBot="1">
      <c r="A14" s="3" t="s">
        <v>12</v>
      </c>
      <c r="B14" s="6" t="s">
        <v>13</v>
      </c>
      <c r="C14" s="7">
        <v>12</v>
      </c>
    </row>
    <row r="15" spans="1:3" ht="30.75" customHeight="1">
      <c r="A15" s="3" t="s">
        <v>14</v>
      </c>
      <c r="B15" s="6" t="s">
        <v>15</v>
      </c>
      <c r="C15" s="5">
        <f>C16</f>
        <v>2</v>
      </c>
    </row>
    <row r="16" spans="1:3" ht="21" customHeight="1">
      <c r="A16" s="3" t="s">
        <v>16</v>
      </c>
      <c r="B16" s="6" t="s">
        <v>17</v>
      </c>
      <c r="C16" s="7">
        <v>2</v>
      </c>
    </row>
    <row r="17" spans="1:3" ht="20.25" customHeight="1">
      <c r="A17" s="3" t="s">
        <v>18</v>
      </c>
      <c r="B17" s="6" t="s">
        <v>19</v>
      </c>
      <c r="C17" s="5">
        <f>C18+C19</f>
        <v>228</v>
      </c>
    </row>
    <row r="18" spans="1:3" ht="20.25" customHeight="1">
      <c r="A18" s="3" t="s">
        <v>86</v>
      </c>
      <c r="B18" s="6" t="s">
        <v>89</v>
      </c>
      <c r="C18" s="5">
        <v>7</v>
      </c>
    </row>
    <row r="19" spans="1:3" ht="16.5" customHeight="1">
      <c r="A19" s="3" t="s">
        <v>20</v>
      </c>
      <c r="B19" s="6" t="s">
        <v>21</v>
      </c>
      <c r="C19" s="5">
        <v>221</v>
      </c>
    </row>
    <row r="20" spans="1:3" ht="48" customHeight="1" thickBot="1">
      <c r="A20" s="170" t="s">
        <v>22</v>
      </c>
      <c r="B20" s="171" t="s">
        <v>23</v>
      </c>
      <c r="C20" s="172">
        <v>5</v>
      </c>
    </row>
    <row r="21" spans="1:3" ht="12.75" hidden="1">
      <c r="A21" s="170"/>
      <c r="B21" s="171"/>
      <c r="C21" s="172"/>
    </row>
    <row r="22" spans="1:3" ht="75.75" customHeight="1" thickBot="1">
      <c r="A22" s="170" t="s">
        <v>24</v>
      </c>
      <c r="B22" s="171" t="s">
        <v>25</v>
      </c>
      <c r="C22" s="172">
        <f>C24</f>
        <v>5</v>
      </c>
    </row>
    <row r="23" spans="1:3" ht="12.75" hidden="1">
      <c r="A23" s="170"/>
      <c r="B23" s="171"/>
      <c r="C23" s="172"/>
    </row>
    <row r="24" spans="1:3" ht="90" customHeight="1" thickBot="1">
      <c r="A24" s="3" t="s">
        <v>26</v>
      </c>
      <c r="B24" s="6" t="s">
        <v>27</v>
      </c>
      <c r="C24" s="7">
        <v>5</v>
      </c>
    </row>
    <row r="25" spans="1:3" ht="12.75" customHeight="1" hidden="1">
      <c r="A25" s="3" t="s">
        <v>28</v>
      </c>
      <c r="B25" s="6" t="s">
        <v>29</v>
      </c>
      <c r="C25" s="7"/>
    </row>
    <row r="26" spans="1:3" ht="16.5" customHeight="1" thickBot="1">
      <c r="A26" s="3" t="s">
        <v>30</v>
      </c>
      <c r="B26" s="4" t="s">
        <v>31</v>
      </c>
      <c r="C26" s="5">
        <f>C27+C31+C32+C33+C35</f>
        <v>1786.9499999999998</v>
      </c>
    </row>
    <row r="27" spans="1:3" ht="52.5" customHeight="1" thickBot="1">
      <c r="A27" s="170" t="s">
        <v>32</v>
      </c>
      <c r="B27" s="171" t="s">
        <v>33</v>
      </c>
      <c r="C27" s="169">
        <v>69.6</v>
      </c>
    </row>
    <row r="28" spans="1:3" ht="12.75" hidden="1">
      <c r="A28" s="170"/>
      <c r="B28" s="171"/>
      <c r="C28" s="169"/>
    </row>
    <row r="29" spans="1:3" ht="12.75" customHeight="1" hidden="1">
      <c r="A29" s="170" t="s">
        <v>34</v>
      </c>
      <c r="B29" s="171" t="s">
        <v>35</v>
      </c>
      <c r="C29" s="169"/>
    </row>
    <row r="30" spans="1:3" ht="13.5" hidden="1" thickBot="1">
      <c r="A30" s="174"/>
      <c r="B30" s="175"/>
      <c r="C30" s="169"/>
    </row>
    <row r="31" spans="1:3" ht="45.75" thickBot="1">
      <c r="A31" s="48" t="s">
        <v>87</v>
      </c>
      <c r="B31" s="47" t="s">
        <v>88</v>
      </c>
      <c r="C31" s="46">
        <v>1340.75</v>
      </c>
    </row>
    <row r="32" spans="1:3" ht="77.25" customHeight="1" thickBot="1">
      <c r="A32" s="3" t="s">
        <v>36</v>
      </c>
      <c r="B32" s="6" t="s">
        <v>37</v>
      </c>
      <c r="C32" s="7">
        <v>33.8</v>
      </c>
    </row>
    <row r="33" spans="1:3" ht="48.75" customHeight="1" thickBot="1">
      <c r="A33" s="3" t="s">
        <v>38</v>
      </c>
      <c r="B33" s="6" t="s">
        <v>39</v>
      </c>
      <c r="C33" s="7">
        <v>11.8</v>
      </c>
    </row>
    <row r="34" spans="1:3" ht="12.75" customHeight="1" hidden="1">
      <c r="A34" s="3" t="s">
        <v>40</v>
      </c>
      <c r="B34" s="6" t="s">
        <v>41</v>
      </c>
      <c r="C34" s="7"/>
    </row>
    <row r="35" spans="1:3" ht="17.25" customHeight="1" thickBot="1">
      <c r="A35" s="3" t="s">
        <v>141</v>
      </c>
      <c r="B35" s="6" t="s">
        <v>108</v>
      </c>
      <c r="C35" s="7">
        <v>331</v>
      </c>
    </row>
    <row r="36" spans="1:3" ht="18.75" customHeight="1" thickBot="1">
      <c r="A36" s="3"/>
      <c r="B36" s="4" t="s">
        <v>42</v>
      </c>
      <c r="C36" s="5">
        <f>C26+C11</f>
        <v>2038.9499999999998</v>
      </c>
    </row>
    <row r="37" ht="15.75">
      <c r="A37" s="2"/>
    </row>
  </sheetData>
  <sheetProtection selectLockedCells="1" selectUnlockedCells="1"/>
  <mergeCells count="25">
    <mergeCell ref="B11:B12"/>
    <mergeCell ref="C11:C12"/>
    <mergeCell ref="A11:A12"/>
    <mergeCell ref="A29:A30"/>
    <mergeCell ref="B29:B30"/>
    <mergeCell ref="C29:C30"/>
    <mergeCell ref="A22:A23"/>
    <mergeCell ref="B22:B23"/>
    <mergeCell ref="C22:C23"/>
    <mergeCell ref="A27:A28"/>
    <mergeCell ref="C27:C28"/>
    <mergeCell ref="A20:A21"/>
    <mergeCell ref="B20:B21"/>
    <mergeCell ref="C20:C21"/>
    <mergeCell ref="B27:B28"/>
    <mergeCell ref="B1:E1"/>
    <mergeCell ref="B2:E2"/>
    <mergeCell ref="B3:E3"/>
    <mergeCell ref="B4:E4"/>
    <mergeCell ref="B5:E5"/>
    <mergeCell ref="A7:C7"/>
    <mergeCell ref="A8:C8"/>
    <mergeCell ref="A9:A10"/>
    <mergeCell ref="B9:B10"/>
    <mergeCell ref="C9:C10"/>
  </mergeCells>
  <printOptions/>
  <pageMargins left="1.18125" right="0.7479166666666667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0"/>
  <sheetViews>
    <sheetView zoomScale="120" zoomScaleNormal="120" zoomScaleSheetLayoutView="100" zoomScalePageLayoutView="0" workbookViewId="0" topLeftCell="A28">
      <selection activeCell="A1" sqref="A1:D37"/>
    </sheetView>
  </sheetViews>
  <sheetFormatPr defaultColWidth="8.875" defaultRowHeight="12.75"/>
  <cols>
    <col min="1" max="1" width="63.25390625" style="8" customWidth="1"/>
    <col min="2" max="2" width="6.75390625" style="8" customWidth="1"/>
    <col min="3" max="3" width="6.875" style="8" customWidth="1"/>
    <col min="4" max="4" width="10.25390625" style="8" customWidth="1"/>
    <col min="5" max="5" width="9.00390625" style="9" bestFit="1" customWidth="1"/>
    <col min="6" max="6" width="8.875" style="9" customWidth="1"/>
    <col min="7" max="7" width="9.00390625" style="9" bestFit="1" customWidth="1"/>
    <col min="8" max="16384" width="8.875" style="9" customWidth="1"/>
  </cols>
  <sheetData>
    <row r="2" spans="1:7" s="12" customFormat="1" ht="18" customHeight="1">
      <c r="A2" s="159"/>
      <c r="B2" s="159"/>
      <c r="C2" s="159"/>
      <c r="D2" s="159"/>
      <c r="E2" s="10"/>
      <c r="F2" s="10"/>
      <c r="G2" s="11"/>
    </row>
    <row r="3" spans="1:7" s="12" customFormat="1" ht="12.75" customHeight="1">
      <c r="A3" s="160" t="s">
        <v>212</v>
      </c>
      <c r="B3" s="160"/>
      <c r="C3" s="160"/>
      <c r="D3" s="160"/>
      <c r="E3" s="10"/>
      <c r="F3" s="10"/>
      <c r="G3" s="11"/>
    </row>
    <row r="4" spans="1:7" s="12" customFormat="1" ht="13.5" customHeight="1">
      <c r="A4" s="160" t="s">
        <v>99</v>
      </c>
      <c r="B4" s="160"/>
      <c r="C4" s="160"/>
      <c r="D4" s="160"/>
      <c r="E4" s="10"/>
      <c r="F4" s="10"/>
      <c r="G4" s="11"/>
    </row>
    <row r="5" spans="1:7" s="12" customFormat="1" ht="13.5" customHeight="1">
      <c r="A5" s="160" t="s">
        <v>215</v>
      </c>
      <c r="B5" s="160"/>
      <c r="C5" s="160"/>
      <c r="D5" s="160"/>
      <c r="E5" s="10"/>
      <c r="F5" s="10"/>
      <c r="G5" s="11"/>
    </row>
    <row r="6" spans="1:4" ht="12.75" customHeight="1">
      <c r="A6" s="160" t="s">
        <v>85</v>
      </c>
      <c r="B6" s="160"/>
      <c r="C6" s="160"/>
      <c r="D6" s="160"/>
    </row>
    <row r="7" spans="1:4" ht="14.25" customHeight="1">
      <c r="A7" s="176" t="s">
        <v>208</v>
      </c>
      <c r="B7" s="176"/>
      <c r="C7" s="176"/>
      <c r="D7" s="176"/>
    </row>
    <row r="8" spans="1:4" ht="22.5" customHeight="1">
      <c r="A8" s="160" t="s">
        <v>142</v>
      </c>
      <c r="B8" s="160"/>
      <c r="C8" s="160"/>
      <c r="D8" s="160"/>
    </row>
    <row r="9" spans="1:4" ht="22.5" customHeight="1">
      <c r="A9" s="156"/>
      <c r="B9" s="156"/>
      <c r="C9" s="156"/>
      <c r="D9" s="156"/>
    </row>
    <row r="10" spans="1:4" ht="27" customHeight="1">
      <c r="A10" s="178" t="s">
        <v>206</v>
      </c>
      <c r="B10" s="178"/>
      <c r="C10" s="178"/>
      <c r="D10" s="178"/>
    </row>
    <row r="11" spans="1:4" ht="15.75" customHeight="1">
      <c r="A11" s="177" t="s">
        <v>105</v>
      </c>
      <c r="B11" s="177"/>
      <c r="C11" s="177"/>
      <c r="D11" s="177"/>
    </row>
    <row r="12" spans="1:4" s="14" customFormat="1" ht="37.5" customHeight="1">
      <c r="A12" s="13" t="s">
        <v>6</v>
      </c>
      <c r="B12" s="13" t="s">
        <v>43</v>
      </c>
      <c r="C12" s="13" t="s">
        <v>44</v>
      </c>
      <c r="D12" s="126" t="s">
        <v>104</v>
      </c>
    </row>
    <row r="13" spans="1:5" s="27" customFormat="1" ht="15.75">
      <c r="A13" s="122" t="str">
        <f>прил5!A13</f>
        <v>Общегосударственные вопросы</v>
      </c>
      <c r="B13" s="123" t="s">
        <v>45</v>
      </c>
      <c r="C13" s="125"/>
      <c r="D13" s="128">
        <f>SUM(D14:D19)</f>
        <v>1008.65</v>
      </c>
      <c r="E13" s="124"/>
    </row>
    <row r="14" spans="1:4" ht="26.25">
      <c r="A14" s="18" t="str">
        <f>прил5!A14</f>
        <v>Функционирование высшего должностного лица субъекта РФ и муниципального образования</v>
      </c>
      <c r="B14" s="19" t="s">
        <v>45</v>
      </c>
      <c r="C14" s="19" t="s">
        <v>46</v>
      </c>
      <c r="D14" s="127">
        <v>295.06</v>
      </c>
    </row>
    <row r="15" spans="1:4" ht="12.75" customHeight="1" hidden="1">
      <c r="A15" s="18"/>
      <c r="B15" s="19"/>
      <c r="C15" s="19"/>
      <c r="D15" s="20"/>
    </row>
    <row r="16" spans="1:4" ht="38.25" customHeight="1">
      <c r="A16" s="18" t="str">
        <f>прил5!A20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6" s="19" t="s">
        <v>45</v>
      </c>
      <c r="C16" s="19" t="s">
        <v>47</v>
      </c>
      <c r="D16" s="20">
        <v>1</v>
      </c>
    </row>
    <row r="17" spans="1:6" ht="28.5" customHeight="1">
      <c r="A17" s="45" t="str">
        <f>прил5!A25</f>
        <v>Функционирование Правительства РФ, высших  исполнительных органов государственной власти субъектов РФ, местных администраций</v>
      </c>
      <c r="B17" s="19" t="s">
        <v>45</v>
      </c>
      <c r="C17" s="19" t="s">
        <v>48</v>
      </c>
      <c r="D17" s="20">
        <v>296.58</v>
      </c>
      <c r="F17" s="76"/>
    </row>
    <row r="18" spans="1:4" ht="13.5" customHeight="1">
      <c r="A18" s="45" t="s">
        <v>119</v>
      </c>
      <c r="B18" s="19" t="s">
        <v>45</v>
      </c>
      <c r="C18" s="19" t="s">
        <v>49</v>
      </c>
      <c r="D18" s="20">
        <v>1</v>
      </c>
    </row>
    <row r="19" spans="1:4" ht="21" customHeight="1">
      <c r="A19" s="18" t="str">
        <f>прил5!A38</f>
        <v>Другие общегосударственные вопросы</v>
      </c>
      <c r="B19" s="19" t="s">
        <v>45</v>
      </c>
      <c r="C19" s="19" t="s">
        <v>50</v>
      </c>
      <c r="D19" s="131">
        <v>415.01</v>
      </c>
    </row>
    <row r="20" spans="1:5" ht="21" customHeight="1">
      <c r="A20" s="15" t="str">
        <f>прил5!A53</f>
        <v>Национальная оборона</v>
      </c>
      <c r="B20" s="23" t="s">
        <v>46</v>
      </c>
      <c r="C20" s="130"/>
      <c r="D20" s="132">
        <f>SUM(D21)</f>
        <v>33.8</v>
      </c>
      <c r="E20" s="129"/>
    </row>
    <row r="21" spans="1:8" ht="15.75">
      <c r="A21" s="18" t="str">
        <f>прил5!A54</f>
        <v>Мобилизационная и вневойсковая подготовка</v>
      </c>
      <c r="B21" s="19" t="s">
        <v>46</v>
      </c>
      <c r="C21" s="19" t="s">
        <v>47</v>
      </c>
      <c r="D21" s="139">
        <v>33.8</v>
      </c>
      <c r="H21" s="121"/>
    </row>
    <row r="22" spans="1:5" ht="15.75">
      <c r="A22" s="15" t="str">
        <f>прил5!A60</f>
        <v>Национальная безопасность и правоохранительная деятельность</v>
      </c>
      <c r="B22" s="16" t="s">
        <v>47</v>
      </c>
      <c r="C22" s="133"/>
      <c r="D22" s="140">
        <f>SUM(D23:D24)</f>
        <v>3</v>
      </c>
      <c r="E22" s="124"/>
    </row>
    <row r="23" spans="1:5" ht="26.25">
      <c r="A23" s="18" t="str">
        <f>прил5!A61</f>
        <v>Защита населения и территории от чрезвычайных ситуаций природного и техногенного характера, гражданская оборона</v>
      </c>
      <c r="B23" s="19" t="s">
        <v>47</v>
      </c>
      <c r="C23" s="134" t="s">
        <v>51</v>
      </c>
      <c r="D23" s="141">
        <v>2</v>
      </c>
      <c r="E23" s="27"/>
    </row>
    <row r="24" spans="1:5" ht="27.75" customHeight="1">
      <c r="A24" s="54" t="s">
        <v>201</v>
      </c>
      <c r="B24" s="19" t="s">
        <v>47</v>
      </c>
      <c r="C24" s="134" t="s">
        <v>197</v>
      </c>
      <c r="D24" s="141">
        <v>1</v>
      </c>
      <c r="E24" s="27"/>
    </row>
    <row r="25" spans="1:5" ht="15.75">
      <c r="A25" s="15" t="str">
        <f>прил5!A70</f>
        <v>Национальная экономика</v>
      </c>
      <c r="B25" s="16" t="s">
        <v>48</v>
      </c>
      <c r="C25" s="133"/>
      <c r="D25" s="142">
        <f>SUM(D26:D28)</f>
        <v>326.5</v>
      </c>
      <c r="E25" s="124"/>
    </row>
    <row r="26" spans="1:5" ht="14.25" customHeight="1">
      <c r="A26" s="18" t="str">
        <f>прил5!A71</f>
        <v>Общеэкономические вопросы</v>
      </c>
      <c r="B26" s="19" t="s">
        <v>48</v>
      </c>
      <c r="C26" s="134" t="s">
        <v>45</v>
      </c>
      <c r="D26" s="141">
        <v>1</v>
      </c>
      <c r="E26" s="27"/>
    </row>
    <row r="27" spans="1:5" ht="15.75">
      <c r="A27" s="18" t="str">
        <f>прил5!A75</f>
        <v>Дорожное хозяйство (дорожные фонды)</v>
      </c>
      <c r="B27" s="19" t="s">
        <v>48</v>
      </c>
      <c r="C27" s="134" t="s">
        <v>51</v>
      </c>
      <c r="D27" s="141">
        <v>325</v>
      </c>
      <c r="E27" s="27"/>
    </row>
    <row r="28" spans="1:5" ht="15.75">
      <c r="A28" s="73" t="s">
        <v>125</v>
      </c>
      <c r="B28" s="19" t="s">
        <v>48</v>
      </c>
      <c r="C28" s="134" t="s">
        <v>107</v>
      </c>
      <c r="D28" s="141">
        <v>0.5</v>
      </c>
      <c r="E28" s="27"/>
    </row>
    <row r="29" spans="1:5" ht="24" customHeight="1">
      <c r="A29" s="15" t="str">
        <f>прил5!A84</f>
        <v>Жилищно-коммунальное хозяйство</v>
      </c>
      <c r="B29" s="16" t="s">
        <v>52</v>
      </c>
      <c r="C29" s="135"/>
      <c r="D29" s="142">
        <f>SUM(D30:D32)</f>
        <v>253.5</v>
      </c>
      <c r="E29" s="124"/>
    </row>
    <row r="30" spans="1:5" ht="15" customHeight="1">
      <c r="A30" s="73" t="s">
        <v>126</v>
      </c>
      <c r="B30" s="26" t="s">
        <v>52</v>
      </c>
      <c r="C30" s="136" t="s">
        <v>45</v>
      </c>
      <c r="D30" s="143">
        <v>1</v>
      </c>
      <c r="E30" s="27"/>
    </row>
    <row r="31" spans="1:5" ht="15.75">
      <c r="A31" s="18" t="str">
        <f>прил5!A89</f>
        <v>Коммунальное хозяйство</v>
      </c>
      <c r="B31" s="19" t="s">
        <v>52</v>
      </c>
      <c r="C31" s="134" t="s">
        <v>46</v>
      </c>
      <c r="D31" s="141">
        <v>235</v>
      </c>
      <c r="E31" s="27"/>
    </row>
    <row r="32" spans="1:5" ht="15.75" customHeight="1">
      <c r="A32" s="18" t="str">
        <f>прил5!A101</f>
        <v>Благоустройство</v>
      </c>
      <c r="B32" s="19" t="s">
        <v>52</v>
      </c>
      <c r="C32" s="134" t="s">
        <v>47</v>
      </c>
      <c r="D32" s="141">
        <v>17.5</v>
      </c>
      <c r="E32" s="27"/>
    </row>
    <row r="33" spans="1:5" s="29" customFormat="1" ht="14.25" customHeight="1">
      <c r="A33" s="15" t="str">
        <f>прил5!A112</f>
        <v>Культура, кинематография</v>
      </c>
      <c r="B33" s="16" t="s">
        <v>53</v>
      </c>
      <c r="C33" s="137"/>
      <c r="D33" s="142">
        <f>SUM(D34:D34)</f>
        <v>365.9</v>
      </c>
      <c r="E33" s="124"/>
    </row>
    <row r="34" spans="1:5" s="29" customFormat="1" ht="18" customHeight="1">
      <c r="A34" s="18" t="str">
        <f>прил5!A113</f>
        <v>Культура</v>
      </c>
      <c r="B34" s="19" t="s">
        <v>53</v>
      </c>
      <c r="C34" s="134" t="s">
        <v>45</v>
      </c>
      <c r="D34" s="141">
        <v>365.9</v>
      </c>
      <c r="E34" s="41"/>
    </row>
    <row r="35" spans="1:5" ht="14.25" customHeight="1">
      <c r="A35" s="15" t="str">
        <f>прил5!A118</f>
        <v>Физическая культура и спорт</v>
      </c>
      <c r="B35" s="16" t="s">
        <v>49</v>
      </c>
      <c r="C35" s="135"/>
      <c r="D35" s="142">
        <f>D36</f>
        <v>47.6</v>
      </c>
      <c r="E35" s="124"/>
    </row>
    <row r="36" spans="1:4" s="27" customFormat="1" ht="12.75" customHeight="1">
      <c r="A36" s="25" t="str">
        <f>прил5!A119</f>
        <v>Массовый спорт</v>
      </c>
      <c r="B36" s="26" t="s">
        <v>49</v>
      </c>
      <c r="C36" s="136" t="s">
        <v>46</v>
      </c>
      <c r="D36" s="143">
        <v>47.6</v>
      </c>
    </row>
    <row r="37" spans="1:5" ht="18" customHeight="1">
      <c r="A37" s="28" t="s">
        <v>54</v>
      </c>
      <c r="B37" s="30"/>
      <c r="C37" s="138"/>
      <c r="D37" s="144">
        <f>D13+D20+D22+D25+D29+D33+D35</f>
        <v>2038.9499999999998</v>
      </c>
      <c r="E37" s="124"/>
    </row>
    <row r="38" ht="30" customHeight="1"/>
    <row r="39" ht="15.75" customHeight="1"/>
    <row r="40" spans="1:5" s="27" customFormat="1" ht="25.5" customHeight="1">
      <c r="A40" s="49"/>
      <c r="B40" s="49"/>
      <c r="C40" s="49"/>
      <c r="D40" s="49"/>
      <c r="E40" s="50"/>
    </row>
  </sheetData>
  <sheetProtection selectLockedCells="1" selectUnlockedCells="1"/>
  <mergeCells count="9">
    <mergeCell ref="A7:D7"/>
    <mergeCell ref="A8:D8"/>
    <mergeCell ref="A11:D11"/>
    <mergeCell ref="A10:D10"/>
    <mergeCell ref="A2:D2"/>
    <mergeCell ref="A4:D4"/>
    <mergeCell ref="A6:D6"/>
    <mergeCell ref="A5:D5"/>
    <mergeCell ref="A3:D3"/>
  </mergeCells>
  <printOptions/>
  <pageMargins left="1.18125" right="0" top="0.39375" bottom="0.39375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1"/>
  <sheetViews>
    <sheetView zoomScale="120" zoomScaleNormal="120" zoomScalePageLayoutView="0" workbookViewId="0" topLeftCell="A58">
      <selection activeCell="D14" sqref="D14"/>
    </sheetView>
  </sheetViews>
  <sheetFormatPr defaultColWidth="8.875" defaultRowHeight="12.75"/>
  <cols>
    <col min="1" max="1" width="50.75390625" style="8" customWidth="1"/>
    <col min="2" max="2" width="4.875" style="8" customWidth="1"/>
    <col min="3" max="3" width="4.125" style="8" customWidth="1"/>
    <col min="4" max="4" width="3.625" style="8" customWidth="1"/>
    <col min="5" max="5" width="12.625" style="8" customWidth="1"/>
    <col min="6" max="6" width="4.75390625" style="8" customWidth="1"/>
    <col min="7" max="7" width="10.375" style="8" customWidth="1"/>
    <col min="8" max="16384" width="8.875" style="9" customWidth="1"/>
  </cols>
  <sheetData>
    <row r="2" spans="1:10" s="12" customFormat="1" ht="18" customHeight="1">
      <c r="A2" s="179" t="s">
        <v>213</v>
      </c>
      <c r="B2" s="179"/>
      <c r="C2" s="179"/>
      <c r="D2" s="179"/>
      <c r="E2" s="179"/>
      <c r="F2" s="179"/>
      <c r="G2" s="179"/>
      <c r="H2" s="10"/>
      <c r="I2" s="10"/>
      <c r="J2" s="11"/>
    </row>
    <row r="3" spans="1:10" s="12" customFormat="1" ht="12.75" customHeight="1">
      <c r="A3" s="179" t="s">
        <v>100</v>
      </c>
      <c r="B3" s="179"/>
      <c r="C3" s="179"/>
      <c r="D3" s="179"/>
      <c r="E3" s="179"/>
      <c r="F3" s="179"/>
      <c r="G3" s="179"/>
      <c r="H3" s="10"/>
      <c r="I3" s="10"/>
      <c r="J3" s="11"/>
    </row>
    <row r="4" spans="1:10" s="12" customFormat="1" ht="12.75" customHeight="1">
      <c r="A4" s="179" t="s">
        <v>216</v>
      </c>
      <c r="B4" s="179"/>
      <c r="C4" s="179"/>
      <c r="D4" s="179"/>
      <c r="E4" s="179"/>
      <c r="F4" s="179"/>
      <c r="G4" s="179"/>
      <c r="H4" s="10"/>
      <c r="I4" s="10"/>
      <c r="J4" s="11"/>
    </row>
    <row r="5" spans="1:7" ht="12.75" customHeight="1">
      <c r="A5" s="179" t="s">
        <v>101</v>
      </c>
      <c r="B5" s="179"/>
      <c r="C5" s="179"/>
      <c r="D5" s="179"/>
      <c r="E5" s="179"/>
      <c r="F5" s="179"/>
      <c r="G5" s="179"/>
    </row>
    <row r="6" spans="1:7" ht="12.75" customHeight="1">
      <c r="A6" s="177" t="s">
        <v>207</v>
      </c>
      <c r="B6" s="177"/>
      <c r="C6" s="177"/>
      <c r="D6" s="177"/>
      <c r="E6" s="177"/>
      <c r="F6" s="177"/>
      <c r="G6" s="177"/>
    </row>
    <row r="7" spans="1:7" ht="15" customHeight="1">
      <c r="A7" s="177" t="s">
        <v>143</v>
      </c>
      <c r="B7" s="177"/>
      <c r="C7" s="177"/>
      <c r="D7" s="177"/>
      <c r="E7" s="177"/>
      <c r="F7" s="177"/>
      <c r="G7" s="177"/>
    </row>
    <row r="8" spans="1:7" ht="32.25" customHeight="1">
      <c r="A8" s="181" t="s">
        <v>205</v>
      </c>
      <c r="B8" s="181"/>
      <c r="C8" s="181"/>
      <c r="D8" s="181"/>
      <c r="E8" s="181"/>
      <c r="F8" s="181"/>
      <c r="G8" s="181"/>
    </row>
    <row r="9" spans="1:7" ht="15.75">
      <c r="A9" s="181"/>
      <c r="B9" s="181"/>
      <c r="C9" s="181"/>
      <c r="D9" s="181"/>
      <c r="E9" s="181"/>
      <c r="F9" s="181"/>
      <c r="G9" s="181"/>
    </row>
    <row r="10" spans="1:7" ht="15.75" customHeight="1">
      <c r="A10" s="180"/>
      <c r="B10" s="180"/>
      <c r="C10" s="180"/>
      <c r="D10" s="180"/>
      <c r="E10" s="180"/>
      <c r="F10" s="180"/>
      <c r="G10" s="180"/>
    </row>
    <row r="11" spans="1:7" s="14" customFormat="1" ht="42.75" customHeight="1">
      <c r="A11" s="157" t="s">
        <v>6</v>
      </c>
      <c r="B11" s="157" t="s">
        <v>55</v>
      </c>
      <c r="C11" s="157" t="s">
        <v>43</v>
      </c>
      <c r="D11" s="157" t="s">
        <v>44</v>
      </c>
      <c r="E11" s="157" t="s">
        <v>56</v>
      </c>
      <c r="F11" s="157" t="s">
        <v>57</v>
      </c>
      <c r="G11" s="158" t="s">
        <v>104</v>
      </c>
    </row>
    <row r="12" spans="1:7" ht="25.5" customHeight="1">
      <c r="A12" s="31" t="s">
        <v>58</v>
      </c>
      <c r="B12" s="77" t="s">
        <v>59</v>
      </c>
      <c r="C12" s="78"/>
      <c r="D12" s="78"/>
      <c r="E12" s="78"/>
      <c r="F12" s="78"/>
      <c r="G12" s="79"/>
    </row>
    <row r="13" spans="1:7" ht="15.75" customHeight="1">
      <c r="A13" s="15" t="str">
        <f>прил6!A13</f>
        <v>Общегосударственные вопросы</v>
      </c>
      <c r="B13" s="24" t="s">
        <v>59</v>
      </c>
      <c r="C13" s="80" t="s">
        <v>45</v>
      </c>
      <c r="D13" s="80" t="s">
        <v>115</v>
      </c>
      <c r="E13" s="81"/>
      <c r="F13" s="81"/>
      <c r="G13" s="82">
        <f>G14+G20+G25+G38+G33</f>
        <v>1008.6500000000001</v>
      </c>
    </row>
    <row r="14" spans="1:7" ht="26.25" customHeight="1">
      <c r="A14" s="32" t="str">
        <f>прил6!A14</f>
        <v>Функционирование высшего должностного лица субъекта РФ и муниципального образования</v>
      </c>
      <c r="B14" s="83" t="s">
        <v>59</v>
      </c>
      <c r="C14" s="84" t="s">
        <v>45</v>
      </c>
      <c r="D14" s="84" t="s">
        <v>46</v>
      </c>
      <c r="E14" s="85"/>
      <c r="F14" s="85" t="s">
        <v>60</v>
      </c>
      <c r="G14" s="86">
        <f>G15</f>
        <v>295.06</v>
      </c>
    </row>
    <row r="15" spans="1:7" ht="37.5" customHeight="1">
      <c r="A15" s="22" t="str">
        <f>прил6!A15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15" s="87" t="s">
        <v>59</v>
      </c>
      <c r="C15" s="85" t="s">
        <v>45</v>
      </c>
      <c r="D15" s="85" t="s">
        <v>46</v>
      </c>
      <c r="E15" s="85" t="s">
        <v>145</v>
      </c>
      <c r="F15" s="85"/>
      <c r="G15" s="88">
        <f>G16</f>
        <v>295.06</v>
      </c>
    </row>
    <row r="16" spans="1:7" ht="27" customHeight="1">
      <c r="A16" s="22" t="str">
        <f>прил6!A16</f>
        <v>Расходы на обеспечение деятельности органов местного самоуправления</v>
      </c>
      <c r="B16" s="87" t="s">
        <v>59</v>
      </c>
      <c r="C16" s="85" t="s">
        <v>45</v>
      </c>
      <c r="D16" s="85" t="s">
        <v>46</v>
      </c>
      <c r="E16" s="85" t="s">
        <v>146</v>
      </c>
      <c r="F16" s="85"/>
      <c r="G16" s="88">
        <f>G17</f>
        <v>295.06</v>
      </c>
    </row>
    <row r="17" spans="1:7" ht="15.75">
      <c r="A17" s="22" t="str">
        <f>прил6!A17</f>
        <v>Глава муниципального образования </v>
      </c>
      <c r="B17" s="87" t="s">
        <v>59</v>
      </c>
      <c r="C17" s="85" t="s">
        <v>45</v>
      </c>
      <c r="D17" s="85" t="s">
        <v>46</v>
      </c>
      <c r="E17" s="85" t="s">
        <v>147</v>
      </c>
      <c r="F17" s="85"/>
      <c r="G17" s="88">
        <f>G18+G19</f>
        <v>295.06</v>
      </c>
    </row>
    <row r="18" spans="1:7" ht="25.5" customHeight="1">
      <c r="A18" s="22" t="str">
        <f>прил6!A18</f>
        <v>Фонд оплаты труда государственных (муниципальных) органов</v>
      </c>
      <c r="B18" s="87" t="s">
        <v>59</v>
      </c>
      <c r="C18" s="85" t="s">
        <v>45</v>
      </c>
      <c r="D18" s="85" t="s">
        <v>46</v>
      </c>
      <c r="E18" s="85" t="s">
        <v>147</v>
      </c>
      <c r="F18" s="85" t="s">
        <v>109</v>
      </c>
      <c r="G18" s="88">
        <v>226.62</v>
      </c>
    </row>
    <row r="19" spans="1:7" ht="42.75" customHeight="1">
      <c r="A19" s="22" t="str">
        <f>прил6!A19</f>
        <v>Взносы по обязательному социальному страхованию на выплаты денежного содржания и иные выплаты работникам государственных (муниципальных) органов</v>
      </c>
      <c r="B19" s="87" t="s">
        <v>59</v>
      </c>
      <c r="C19" s="85" t="s">
        <v>45</v>
      </c>
      <c r="D19" s="85" t="s">
        <v>46</v>
      </c>
      <c r="E19" s="85" t="s">
        <v>147</v>
      </c>
      <c r="F19" s="85" t="s">
        <v>204</v>
      </c>
      <c r="G19" s="88">
        <v>68.44</v>
      </c>
    </row>
    <row r="20" spans="1:7" ht="38.25">
      <c r="A20" s="32" t="str">
        <f>прил6!A20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" s="83" t="s">
        <v>59</v>
      </c>
      <c r="C20" s="84" t="s">
        <v>45</v>
      </c>
      <c r="D20" s="84" t="s">
        <v>47</v>
      </c>
      <c r="E20" s="85"/>
      <c r="F20" s="85"/>
      <c r="G20" s="86">
        <f>G21</f>
        <v>1</v>
      </c>
    </row>
    <row r="21" spans="1:7" ht="38.25">
      <c r="A21" s="22" t="str">
        <f>прил6!A21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21" s="87" t="s">
        <v>59</v>
      </c>
      <c r="C21" s="85" t="s">
        <v>45</v>
      </c>
      <c r="D21" s="85" t="s">
        <v>47</v>
      </c>
      <c r="E21" s="85" t="s">
        <v>145</v>
      </c>
      <c r="F21" s="85"/>
      <c r="G21" s="88">
        <f>G22</f>
        <v>1</v>
      </c>
    </row>
    <row r="22" spans="1:7" ht="25.5" customHeight="1">
      <c r="A22" s="22" t="str">
        <f>прил6!A22</f>
        <v>Расходы на обеспечение деятельности органов местного самоуправления</v>
      </c>
      <c r="B22" s="87" t="s">
        <v>59</v>
      </c>
      <c r="C22" s="85" t="s">
        <v>45</v>
      </c>
      <c r="D22" s="85" t="s">
        <v>47</v>
      </c>
      <c r="E22" s="85" t="s">
        <v>146</v>
      </c>
      <c r="F22" s="85"/>
      <c r="G22" s="88">
        <f>G23</f>
        <v>1</v>
      </c>
    </row>
    <row r="23" spans="1:7" ht="25.5">
      <c r="A23" s="22" t="str">
        <f>прил6!A23</f>
        <v>Депутаты представительного органа муниципального образования</v>
      </c>
      <c r="B23" s="87" t="s">
        <v>59</v>
      </c>
      <c r="C23" s="85" t="s">
        <v>45</v>
      </c>
      <c r="D23" s="85" t="s">
        <v>47</v>
      </c>
      <c r="E23" s="85" t="s">
        <v>148</v>
      </c>
      <c r="F23" s="85"/>
      <c r="G23" s="88">
        <f>G24</f>
        <v>1</v>
      </c>
    </row>
    <row r="24" spans="1:7" ht="26.25" customHeight="1">
      <c r="A24" s="22" t="str">
        <f>прил6!A24</f>
        <v>Прочая закупка товаров, работ и услуг для обеспечения государственных (муниципальных) нужд</v>
      </c>
      <c r="B24" s="87" t="s">
        <v>59</v>
      </c>
      <c r="C24" s="85" t="s">
        <v>45</v>
      </c>
      <c r="D24" s="85" t="s">
        <v>47</v>
      </c>
      <c r="E24" s="85" t="s">
        <v>148</v>
      </c>
      <c r="F24" s="85" t="s">
        <v>110</v>
      </c>
      <c r="G24" s="88">
        <v>1</v>
      </c>
    </row>
    <row r="25" spans="1:7" ht="40.5" customHeight="1">
      <c r="A25" s="32" t="str">
        <f>прил6!A25</f>
        <v>Функционирование Правительства РФ, высших  исполнительных органов государственной власти субъектов РФ, местных администраций</v>
      </c>
      <c r="B25" s="83" t="s">
        <v>59</v>
      </c>
      <c r="C25" s="84" t="s">
        <v>45</v>
      </c>
      <c r="D25" s="84" t="s">
        <v>48</v>
      </c>
      <c r="E25" s="85"/>
      <c r="F25" s="85"/>
      <c r="G25" s="86">
        <f>G28</f>
        <v>296.58000000000004</v>
      </c>
    </row>
    <row r="26" spans="1:7" ht="38.25">
      <c r="A26" s="22" t="str">
        <f>прил6!A26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26" s="87" t="s">
        <v>59</v>
      </c>
      <c r="C26" s="85" t="s">
        <v>45</v>
      </c>
      <c r="D26" s="85" t="s">
        <v>48</v>
      </c>
      <c r="E26" s="85" t="s">
        <v>145</v>
      </c>
      <c r="F26" s="85"/>
      <c r="G26" s="88">
        <f>G28</f>
        <v>296.58000000000004</v>
      </c>
    </row>
    <row r="27" spans="1:7" ht="27.75" customHeight="1">
      <c r="A27" s="22" t="str">
        <f>прил6!A27</f>
        <v>Расходы на обеспечение деятельности органов местного самоуправления</v>
      </c>
      <c r="B27" s="87" t="s">
        <v>59</v>
      </c>
      <c r="C27" s="85" t="s">
        <v>45</v>
      </c>
      <c r="D27" s="85" t="s">
        <v>48</v>
      </c>
      <c r="E27" s="85" t="s">
        <v>146</v>
      </c>
      <c r="F27" s="85"/>
      <c r="G27" s="88">
        <f>G28</f>
        <v>296.58000000000004</v>
      </c>
    </row>
    <row r="28" spans="1:7" ht="15.75">
      <c r="A28" s="22" t="str">
        <f>прил6!A28</f>
        <v>Центральный аппарат органов местного самоуправления</v>
      </c>
      <c r="B28" s="87" t="s">
        <v>59</v>
      </c>
      <c r="C28" s="85" t="s">
        <v>45</v>
      </c>
      <c r="D28" s="85" t="s">
        <v>48</v>
      </c>
      <c r="E28" s="85" t="s">
        <v>149</v>
      </c>
      <c r="F28" s="85"/>
      <c r="G28" s="88">
        <f>G29+G30+G31+G32</f>
        <v>296.58000000000004</v>
      </c>
    </row>
    <row r="29" spans="1:7" ht="30" customHeight="1">
      <c r="A29" s="22" t="str">
        <f>прил6!A29</f>
        <v>Фонд оплаты труда государственных (муниципальных) органов</v>
      </c>
      <c r="B29" s="87" t="s">
        <v>59</v>
      </c>
      <c r="C29" s="85" t="s">
        <v>45</v>
      </c>
      <c r="D29" s="85" t="s">
        <v>48</v>
      </c>
      <c r="E29" s="85" t="s">
        <v>149</v>
      </c>
      <c r="F29" s="85" t="s">
        <v>109</v>
      </c>
      <c r="G29" s="88">
        <v>90.25</v>
      </c>
    </row>
    <row r="30" spans="1:7" ht="41.25" customHeight="1">
      <c r="A30" s="22" t="str">
        <f>прил6!A30</f>
        <v>Взносы по обязательному социальному страхованию на выплаты денежного содржания и иные выплаты работникам государственных (муниципальных) органов</v>
      </c>
      <c r="B30" s="87" t="s">
        <v>59</v>
      </c>
      <c r="C30" s="85" t="s">
        <v>45</v>
      </c>
      <c r="D30" s="85" t="s">
        <v>48</v>
      </c>
      <c r="E30" s="85" t="s">
        <v>149</v>
      </c>
      <c r="F30" s="85" t="s">
        <v>204</v>
      </c>
      <c r="G30" s="88">
        <v>27.25</v>
      </c>
    </row>
    <row r="31" spans="1:7" ht="27" customHeight="1">
      <c r="A31" s="22" t="str">
        <f>прил6!A31</f>
        <v>Прочая закупка товаров, работ и услуг для обеспечения государственных (муниципальных) нужд</v>
      </c>
      <c r="B31" s="87" t="s">
        <v>59</v>
      </c>
      <c r="C31" s="85" t="s">
        <v>45</v>
      </c>
      <c r="D31" s="85" t="s">
        <v>48</v>
      </c>
      <c r="E31" s="85" t="s">
        <v>149</v>
      </c>
      <c r="F31" s="85" t="s">
        <v>110</v>
      </c>
      <c r="G31" s="88">
        <v>178.08</v>
      </c>
    </row>
    <row r="32" spans="1:7" ht="15.75">
      <c r="A32" s="22" t="str">
        <f>прил6!A32</f>
        <v>Уплата прочих налогов, сборов и иных платежей</v>
      </c>
      <c r="B32" s="87" t="s">
        <v>59</v>
      </c>
      <c r="C32" s="85" t="s">
        <v>45</v>
      </c>
      <c r="D32" s="85" t="s">
        <v>48</v>
      </c>
      <c r="E32" s="85" t="s">
        <v>149</v>
      </c>
      <c r="F32" s="85" t="s">
        <v>113</v>
      </c>
      <c r="G32" s="88">
        <v>1</v>
      </c>
    </row>
    <row r="33" spans="1:7" ht="15" customHeight="1">
      <c r="A33" s="32" t="str">
        <f>прил6!A33</f>
        <v>Резервные фонды</v>
      </c>
      <c r="B33" s="83" t="s">
        <v>59</v>
      </c>
      <c r="C33" s="84" t="s">
        <v>45</v>
      </c>
      <c r="D33" s="84" t="s">
        <v>49</v>
      </c>
      <c r="E33" s="89"/>
      <c r="F33" s="84"/>
      <c r="G33" s="86">
        <f>G34</f>
        <v>1</v>
      </c>
    </row>
    <row r="34" spans="1:7" ht="27" customHeight="1">
      <c r="A34" s="22" t="str">
        <f>прил6!A34</f>
        <v>Иные расходы органов государственной власти субъектов Российской Федерации и органов местного самоуправления</v>
      </c>
      <c r="B34" s="87" t="s">
        <v>59</v>
      </c>
      <c r="C34" s="85" t="s">
        <v>45</v>
      </c>
      <c r="D34" s="85" t="s">
        <v>49</v>
      </c>
      <c r="E34" s="85" t="s">
        <v>150</v>
      </c>
      <c r="F34" s="85"/>
      <c r="G34" s="88">
        <f>G35</f>
        <v>1</v>
      </c>
    </row>
    <row r="35" spans="1:7" ht="15.75">
      <c r="A35" s="22" t="str">
        <f>прил6!A35</f>
        <v>Резервные фонды</v>
      </c>
      <c r="B35" s="87" t="s">
        <v>59</v>
      </c>
      <c r="C35" s="85" t="s">
        <v>45</v>
      </c>
      <c r="D35" s="85" t="s">
        <v>49</v>
      </c>
      <c r="E35" s="85" t="s">
        <v>151</v>
      </c>
      <c r="F35" s="85"/>
      <c r="G35" s="88">
        <f>G36</f>
        <v>1</v>
      </c>
    </row>
    <row r="36" spans="1:7" ht="15.75">
      <c r="A36" s="22" t="str">
        <f>прил6!A36</f>
        <v>Резервные фонды местных администраций</v>
      </c>
      <c r="B36" s="87" t="s">
        <v>59</v>
      </c>
      <c r="C36" s="85" t="s">
        <v>45</v>
      </c>
      <c r="D36" s="85" t="s">
        <v>49</v>
      </c>
      <c r="E36" s="85" t="s">
        <v>152</v>
      </c>
      <c r="F36" s="85"/>
      <c r="G36" s="88">
        <f>G37</f>
        <v>1</v>
      </c>
    </row>
    <row r="37" spans="1:7" ht="15.75">
      <c r="A37" s="22" t="str">
        <f>прил6!A37</f>
        <v>Резервные средства</v>
      </c>
      <c r="B37" s="87" t="s">
        <v>59</v>
      </c>
      <c r="C37" s="85" t="s">
        <v>45</v>
      </c>
      <c r="D37" s="85" t="s">
        <v>49</v>
      </c>
      <c r="E37" s="85" t="s">
        <v>152</v>
      </c>
      <c r="F37" s="85" t="s">
        <v>117</v>
      </c>
      <c r="G37" s="88">
        <v>1</v>
      </c>
    </row>
    <row r="38" spans="1:7" ht="15" customHeight="1">
      <c r="A38" s="32" t="str">
        <f>прил6!A38</f>
        <v>Другие общегосударственные вопросы</v>
      </c>
      <c r="B38" s="83" t="s">
        <v>59</v>
      </c>
      <c r="C38" s="84" t="s">
        <v>45</v>
      </c>
      <c r="D38" s="84" t="s">
        <v>50</v>
      </c>
      <c r="E38" s="85"/>
      <c r="F38" s="85"/>
      <c r="G38" s="86">
        <f>G39+G49</f>
        <v>415.01000000000005</v>
      </c>
    </row>
    <row r="39" spans="1:7" ht="38.25">
      <c r="A39" s="22" t="str">
        <f>прил6!A39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39" s="87" t="s">
        <v>59</v>
      </c>
      <c r="C39" s="85" t="s">
        <v>45</v>
      </c>
      <c r="D39" s="85" t="s">
        <v>50</v>
      </c>
      <c r="E39" s="85" t="s">
        <v>145</v>
      </c>
      <c r="F39" s="85"/>
      <c r="G39" s="88">
        <f>G40+G43</f>
        <v>317.01000000000005</v>
      </c>
    </row>
    <row r="40" spans="1:7" ht="15.75">
      <c r="A40" s="22" t="str">
        <f>прил6!A40</f>
        <v>Руководство и управление в сфере установленных функций</v>
      </c>
      <c r="B40" s="87" t="s">
        <v>59</v>
      </c>
      <c r="C40" s="85" t="s">
        <v>45</v>
      </c>
      <c r="D40" s="85" t="s">
        <v>50</v>
      </c>
      <c r="E40" s="85" t="s">
        <v>153</v>
      </c>
      <c r="F40" s="85"/>
      <c r="G40" s="88">
        <f>G41</f>
        <v>11.8</v>
      </c>
    </row>
    <row r="41" spans="1:7" ht="15.75">
      <c r="A41" s="22" t="str">
        <f>прил6!A41</f>
        <v>Функционирование административных комиссий</v>
      </c>
      <c r="B41" s="87" t="s">
        <v>59</v>
      </c>
      <c r="C41" s="85" t="s">
        <v>45</v>
      </c>
      <c r="D41" s="85" t="s">
        <v>50</v>
      </c>
      <c r="E41" s="85" t="s">
        <v>154</v>
      </c>
      <c r="F41" s="85"/>
      <c r="G41" s="88">
        <f>G42</f>
        <v>11.8</v>
      </c>
    </row>
    <row r="42" spans="1:7" ht="25.5">
      <c r="A42" s="22" t="str">
        <f>прил6!A42</f>
        <v>Прочая закупка товаров, работ и услуг для обеспечения государственных (муниципальных) нужд</v>
      </c>
      <c r="B42" s="87" t="s">
        <v>59</v>
      </c>
      <c r="C42" s="85" t="s">
        <v>45</v>
      </c>
      <c r="D42" s="85" t="s">
        <v>50</v>
      </c>
      <c r="E42" s="85" t="s">
        <v>154</v>
      </c>
      <c r="F42" s="85" t="s">
        <v>110</v>
      </c>
      <c r="G42" s="88">
        <v>11.8</v>
      </c>
    </row>
    <row r="43" spans="1:7" ht="25.5">
      <c r="A43" s="22" t="str">
        <f>прил6!A43</f>
        <v>Расходы на обеспечение деятельности органов местного самоуправления</v>
      </c>
      <c r="B43" s="87" t="s">
        <v>59</v>
      </c>
      <c r="C43" s="85" t="s">
        <v>45</v>
      </c>
      <c r="D43" s="85" t="s">
        <v>50</v>
      </c>
      <c r="E43" s="85" t="s">
        <v>146</v>
      </c>
      <c r="F43" s="85"/>
      <c r="G43" s="88">
        <f>G44</f>
        <v>305.21000000000004</v>
      </c>
    </row>
    <row r="44" spans="1:7" ht="24.75" customHeight="1">
      <c r="A44" s="115" t="str">
        <f>прил6!A44</f>
        <v>Расходы по обеспечению хозяйственного и транспортного обслуживания органов местного самоуправления</v>
      </c>
      <c r="B44" s="87" t="s">
        <v>59</v>
      </c>
      <c r="C44" s="85" t="s">
        <v>45</v>
      </c>
      <c r="D44" s="85" t="s">
        <v>50</v>
      </c>
      <c r="E44" s="85" t="s">
        <v>191</v>
      </c>
      <c r="F44" s="85"/>
      <c r="G44" s="88">
        <f>G45+G46+G47+G48</f>
        <v>305.21000000000004</v>
      </c>
    </row>
    <row r="45" spans="1:7" ht="25.5" customHeight="1">
      <c r="A45" s="22" t="str">
        <f>прил6!A45</f>
        <v>Фонд оплаты труда государственных (муниципальных) органов</v>
      </c>
      <c r="B45" s="87" t="s">
        <v>59</v>
      </c>
      <c r="C45" s="85" t="s">
        <v>45</v>
      </c>
      <c r="D45" s="85" t="s">
        <v>50</v>
      </c>
      <c r="E45" s="85" t="s">
        <v>191</v>
      </c>
      <c r="F45" s="85" t="s">
        <v>109</v>
      </c>
      <c r="G45" s="88">
        <v>158.61</v>
      </c>
    </row>
    <row r="46" spans="1:7" ht="39" customHeight="1">
      <c r="A46" s="22" t="str">
        <f>прил6!A46</f>
        <v>Взносы по обязательному социальному страхованию на выплаты денежного содржания и иные выплаты работникам государственных (муниципальных) органов</v>
      </c>
      <c r="B46" s="87" t="s">
        <v>59</v>
      </c>
      <c r="C46" s="85" t="s">
        <v>45</v>
      </c>
      <c r="D46" s="85" t="s">
        <v>50</v>
      </c>
      <c r="E46" s="85" t="s">
        <v>191</v>
      </c>
      <c r="F46" s="85" t="s">
        <v>204</v>
      </c>
      <c r="G46" s="88">
        <v>47.9</v>
      </c>
    </row>
    <row r="47" spans="1:7" ht="25.5">
      <c r="A47" s="22" t="str">
        <f>прил6!A47</f>
        <v>Прочая закупка товаров, работ и услуг для обеспечения государственных (муниципальных) нужд</v>
      </c>
      <c r="B47" s="87" t="s">
        <v>59</v>
      </c>
      <c r="C47" s="85" t="s">
        <v>45</v>
      </c>
      <c r="D47" s="85" t="s">
        <v>50</v>
      </c>
      <c r="E47" s="85" t="s">
        <v>191</v>
      </c>
      <c r="F47" s="85" t="s">
        <v>110</v>
      </c>
      <c r="G47" s="88">
        <v>92.7</v>
      </c>
    </row>
    <row r="48" spans="1:7" ht="15.75" customHeight="1">
      <c r="A48" s="22" t="str">
        <f>прил6!A48</f>
        <v>Уплата прочих налогов, сборов и иных платежей</v>
      </c>
      <c r="B48" s="87" t="s">
        <v>59</v>
      </c>
      <c r="C48" s="85" t="s">
        <v>45</v>
      </c>
      <c r="D48" s="85" t="s">
        <v>50</v>
      </c>
      <c r="E48" s="85" t="s">
        <v>191</v>
      </c>
      <c r="F48" s="85" t="s">
        <v>113</v>
      </c>
      <c r="G48" s="88">
        <v>6</v>
      </c>
    </row>
    <row r="49" spans="1:7" ht="28.5" customHeight="1">
      <c r="A49" s="22" t="str">
        <f>прил6!A49</f>
        <v>Межбюджетные трансферты общего характера бюджетам субъектов РФ и муниципальных образований</v>
      </c>
      <c r="B49" s="87" t="s">
        <v>59</v>
      </c>
      <c r="C49" s="85" t="s">
        <v>45</v>
      </c>
      <c r="D49" s="85" t="s">
        <v>50</v>
      </c>
      <c r="E49" s="85" t="s">
        <v>183</v>
      </c>
      <c r="F49" s="85"/>
      <c r="G49" s="88">
        <f>G50</f>
        <v>98</v>
      </c>
    </row>
    <row r="50" spans="1:7" ht="19.5" customHeight="1">
      <c r="A50" s="22" t="str">
        <f>прил6!A50</f>
        <v>Иные межбюджетные трансферты общего характера</v>
      </c>
      <c r="B50" s="87" t="s">
        <v>59</v>
      </c>
      <c r="C50" s="85" t="s">
        <v>45</v>
      </c>
      <c r="D50" s="85" t="s">
        <v>50</v>
      </c>
      <c r="E50" s="85" t="s">
        <v>196</v>
      </c>
      <c r="F50" s="85"/>
      <c r="G50" s="88">
        <f>G51</f>
        <v>98</v>
      </c>
    </row>
    <row r="51" spans="1:7" ht="80.25" customHeight="1">
      <c r="A51" s="22" t="str">
        <f>прил6!A51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51" s="87" t="s">
        <v>59</v>
      </c>
      <c r="C51" s="85" t="s">
        <v>45</v>
      </c>
      <c r="D51" s="85" t="s">
        <v>50</v>
      </c>
      <c r="E51" s="85" t="s">
        <v>184</v>
      </c>
      <c r="F51" s="85"/>
      <c r="G51" s="88">
        <f>G52</f>
        <v>98</v>
      </c>
    </row>
    <row r="52" spans="1:7" ht="18" customHeight="1">
      <c r="A52" s="22" t="str">
        <f>прил6!A52</f>
        <v>Иные межбюджетные трансферты</v>
      </c>
      <c r="B52" s="87" t="s">
        <v>59</v>
      </c>
      <c r="C52" s="85" t="s">
        <v>45</v>
      </c>
      <c r="D52" s="85" t="s">
        <v>50</v>
      </c>
      <c r="E52" s="85" t="s">
        <v>184</v>
      </c>
      <c r="F52" s="85" t="s">
        <v>185</v>
      </c>
      <c r="G52" s="88">
        <v>98</v>
      </c>
    </row>
    <row r="53" spans="1:7" ht="14.25" customHeight="1">
      <c r="A53" s="33" t="str">
        <f>прил6!A53</f>
        <v>Национальная оборона</v>
      </c>
      <c r="B53" s="24" t="s">
        <v>59</v>
      </c>
      <c r="C53" s="90" t="s">
        <v>46</v>
      </c>
      <c r="D53" s="90" t="s">
        <v>115</v>
      </c>
      <c r="E53" s="90"/>
      <c r="F53" s="90"/>
      <c r="G53" s="82">
        <f>G54</f>
        <v>33.8</v>
      </c>
    </row>
    <row r="54" spans="1:7" ht="14.25" customHeight="1">
      <c r="A54" s="32" t="str">
        <f>прил6!A54</f>
        <v>Мобилизационная и вневойсковая подготовка</v>
      </c>
      <c r="B54" s="83" t="s">
        <v>59</v>
      </c>
      <c r="C54" s="91" t="s">
        <v>46</v>
      </c>
      <c r="D54" s="91" t="s">
        <v>47</v>
      </c>
      <c r="E54" s="91"/>
      <c r="F54" s="91"/>
      <c r="G54" s="86">
        <f>G55</f>
        <v>33.8</v>
      </c>
    </row>
    <row r="55" spans="1:7" ht="38.25">
      <c r="A55" s="22" t="str">
        <f>прил6!A55</f>
        <v>Руководство и управление в сфере установленных функций органов государственной власти субъектов РФ и органов местного самоуправления</v>
      </c>
      <c r="B55" s="87" t="s">
        <v>59</v>
      </c>
      <c r="C55" s="85" t="s">
        <v>46</v>
      </c>
      <c r="D55" s="85" t="s">
        <v>47</v>
      </c>
      <c r="E55" s="85" t="s">
        <v>145</v>
      </c>
      <c r="F55" s="85"/>
      <c r="G55" s="88">
        <f>G56</f>
        <v>33.8</v>
      </c>
    </row>
    <row r="56" spans="1:7" ht="15.75" customHeight="1">
      <c r="A56" s="22" t="str">
        <f>прил6!A56</f>
        <v>Руководство и управление в сфере установленных функций</v>
      </c>
      <c r="B56" s="87" t="s">
        <v>59</v>
      </c>
      <c r="C56" s="85" t="s">
        <v>46</v>
      </c>
      <c r="D56" s="85" t="s">
        <v>47</v>
      </c>
      <c r="E56" s="85" t="s">
        <v>153</v>
      </c>
      <c r="F56" s="85"/>
      <c r="G56" s="88">
        <f>G57</f>
        <v>33.8</v>
      </c>
    </row>
    <row r="57" spans="1:8" ht="30.75" customHeight="1">
      <c r="A57" s="22" t="str">
        <f>прил6!A57</f>
        <v>Осуществление первичного воинского учета на территориях, где отсутствуют военные комиссариаты</v>
      </c>
      <c r="B57" s="92" t="s">
        <v>59</v>
      </c>
      <c r="C57" s="93" t="s">
        <v>46</v>
      </c>
      <c r="D57" s="93" t="s">
        <v>47</v>
      </c>
      <c r="E57" s="85" t="s">
        <v>155</v>
      </c>
      <c r="F57" s="93"/>
      <c r="G57" s="94">
        <f>G58+G59</f>
        <v>33.8</v>
      </c>
      <c r="H57" s="34"/>
    </row>
    <row r="58" spans="1:8" ht="30" customHeight="1">
      <c r="A58" s="22" t="str">
        <f>прил6!A58</f>
        <v>Фонд оплаты труда государственных (муниципальных) органов</v>
      </c>
      <c r="B58" s="92" t="s">
        <v>59</v>
      </c>
      <c r="C58" s="93" t="s">
        <v>46</v>
      </c>
      <c r="D58" s="93" t="s">
        <v>47</v>
      </c>
      <c r="E58" s="85" t="s">
        <v>155</v>
      </c>
      <c r="F58" s="93" t="s">
        <v>109</v>
      </c>
      <c r="G58" s="94">
        <v>25.96</v>
      </c>
      <c r="H58" s="34"/>
    </row>
    <row r="59" spans="1:8" ht="42" customHeight="1">
      <c r="A59" s="22" t="str">
        <f>прил6!A59</f>
        <v>Взносы по обязательному социальному страхованию на выплаты денежного содржания и иные выплаты работникам государственных (муниципальных) органов</v>
      </c>
      <c r="B59" s="92" t="s">
        <v>59</v>
      </c>
      <c r="C59" s="93" t="s">
        <v>46</v>
      </c>
      <c r="D59" s="93" t="s">
        <v>47</v>
      </c>
      <c r="E59" s="85" t="s">
        <v>155</v>
      </c>
      <c r="F59" s="93" t="s">
        <v>204</v>
      </c>
      <c r="G59" s="94">
        <v>7.84</v>
      </c>
      <c r="H59" s="34"/>
    </row>
    <row r="60" spans="1:8" ht="25.5">
      <c r="A60" s="33" t="str">
        <f>прил6!A60</f>
        <v>Национальная безопасность и правоохранительная деятельность</v>
      </c>
      <c r="B60" s="24" t="s">
        <v>59</v>
      </c>
      <c r="C60" s="90" t="s">
        <v>47</v>
      </c>
      <c r="D60" s="90" t="s">
        <v>115</v>
      </c>
      <c r="E60" s="90"/>
      <c r="F60" s="90"/>
      <c r="G60" s="82">
        <f>G61+G66</f>
        <v>3</v>
      </c>
      <c r="H60" s="34"/>
    </row>
    <row r="61" spans="1:7" ht="30" customHeight="1">
      <c r="A61" s="32" t="str">
        <f>прил6!A61</f>
        <v>Защита населения и территории от чрезвычайных ситуаций природного и техногенного характера, гражданская оборона</v>
      </c>
      <c r="B61" s="83" t="s">
        <v>59</v>
      </c>
      <c r="C61" s="84" t="s">
        <v>47</v>
      </c>
      <c r="D61" s="84" t="s">
        <v>51</v>
      </c>
      <c r="E61" s="84"/>
      <c r="F61" s="84"/>
      <c r="G61" s="86">
        <f>G62</f>
        <v>2</v>
      </c>
    </row>
    <row r="62" spans="1:7" ht="27" customHeight="1">
      <c r="A62" s="22" t="str">
        <f>прил6!A62</f>
        <v>Иные вопросы в области национальной обороны, национальной безопастности и правоохранительной деятельности</v>
      </c>
      <c r="B62" s="87" t="s">
        <v>59</v>
      </c>
      <c r="C62" s="85" t="s">
        <v>47</v>
      </c>
      <c r="D62" s="85" t="s">
        <v>51</v>
      </c>
      <c r="E62" s="93" t="s">
        <v>156</v>
      </c>
      <c r="F62" s="85"/>
      <c r="G62" s="88">
        <f>G63</f>
        <v>2</v>
      </c>
    </row>
    <row r="63" spans="1:7" ht="16.5" customHeight="1">
      <c r="A63" s="22" t="str">
        <f>прил6!A63</f>
        <v>Мероприятия по гражданской обороне</v>
      </c>
      <c r="B63" s="92" t="s">
        <v>59</v>
      </c>
      <c r="C63" s="93" t="s">
        <v>47</v>
      </c>
      <c r="D63" s="93" t="s">
        <v>51</v>
      </c>
      <c r="E63" s="93" t="s">
        <v>157</v>
      </c>
      <c r="F63" s="93"/>
      <c r="G63" s="94">
        <f>G64</f>
        <v>2</v>
      </c>
    </row>
    <row r="64" spans="1:7" ht="18.75" customHeight="1">
      <c r="A64" s="22" t="str">
        <f>прил6!A64</f>
        <v>Мероприятия в области гражданской обороне</v>
      </c>
      <c r="B64" s="92" t="s">
        <v>59</v>
      </c>
      <c r="C64" s="93" t="s">
        <v>47</v>
      </c>
      <c r="D64" s="93" t="s">
        <v>51</v>
      </c>
      <c r="E64" s="93" t="s">
        <v>158</v>
      </c>
      <c r="F64" s="93"/>
      <c r="G64" s="94">
        <f>G65</f>
        <v>2</v>
      </c>
    </row>
    <row r="65" spans="1:7" ht="25.5" customHeight="1">
      <c r="A65" s="22" t="str">
        <f>прил6!A65</f>
        <v>Прочая закупка товаров, работ и услуг для обеспечения государственных (муниципальных) нужд</v>
      </c>
      <c r="B65" s="92" t="s">
        <v>59</v>
      </c>
      <c r="C65" s="93" t="s">
        <v>47</v>
      </c>
      <c r="D65" s="93" t="s">
        <v>51</v>
      </c>
      <c r="E65" s="93" t="s">
        <v>158</v>
      </c>
      <c r="F65" s="93" t="s">
        <v>110</v>
      </c>
      <c r="G65" s="114">
        <v>2</v>
      </c>
    </row>
    <row r="66" spans="1:7" ht="25.5" customHeight="1">
      <c r="A66" s="32" t="str">
        <f>прил6!A66</f>
        <v>Другие вопросы в области национальной безопасности и правоохранительной деятельности</v>
      </c>
      <c r="B66" s="95" t="s">
        <v>59</v>
      </c>
      <c r="C66" s="91" t="s">
        <v>47</v>
      </c>
      <c r="D66" s="91" t="s">
        <v>197</v>
      </c>
      <c r="E66" s="93"/>
      <c r="F66" s="93"/>
      <c r="G66" s="149">
        <f>G67</f>
        <v>1</v>
      </c>
    </row>
    <row r="67" spans="1:7" ht="25.5" customHeight="1">
      <c r="A67" s="22" t="str">
        <f>прил6!A67</f>
        <v>Муниципальная программа "Противодействие экстремизму в Рубцовском районе " на 2015-2020 годы</v>
      </c>
      <c r="B67" s="92" t="s">
        <v>59</v>
      </c>
      <c r="C67" s="93" t="s">
        <v>47</v>
      </c>
      <c r="D67" s="93" t="s">
        <v>197</v>
      </c>
      <c r="E67" s="93" t="s">
        <v>198</v>
      </c>
      <c r="F67" s="93"/>
      <c r="G67" s="114">
        <f>G68</f>
        <v>1</v>
      </c>
    </row>
    <row r="68" spans="1:7" ht="25.5" customHeight="1">
      <c r="A68" s="22" t="str">
        <f>прил6!A68</f>
        <v>Расходы на реализацию мероприятий муниципальных целевых программ</v>
      </c>
      <c r="B68" s="92" t="s">
        <v>59</v>
      </c>
      <c r="C68" s="93" t="s">
        <v>47</v>
      </c>
      <c r="D68" s="93" t="s">
        <v>197</v>
      </c>
      <c r="E68" s="93" t="s">
        <v>199</v>
      </c>
      <c r="F68" s="93"/>
      <c r="G68" s="114">
        <f>G69</f>
        <v>1</v>
      </c>
    </row>
    <row r="69" spans="1:7" ht="25.5" customHeight="1">
      <c r="A69" s="22" t="str">
        <f>прил6!A69</f>
        <v>Прочая закупка товаров, работ и услуг для обеспечения государственных (муниципальных) нужд</v>
      </c>
      <c r="B69" s="92" t="s">
        <v>59</v>
      </c>
      <c r="C69" s="93" t="s">
        <v>47</v>
      </c>
      <c r="D69" s="93" t="s">
        <v>197</v>
      </c>
      <c r="E69" s="93" t="s">
        <v>199</v>
      </c>
      <c r="F69" s="93" t="s">
        <v>110</v>
      </c>
      <c r="G69" s="114">
        <v>1</v>
      </c>
    </row>
    <row r="70" spans="1:7" ht="15.75">
      <c r="A70" s="33" t="str">
        <f>прил6!A70</f>
        <v>Национальная экономика</v>
      </c>
      <c r="B70" s="24" t="s">
        <v>59</v>
      </c>
      <c r="C70" s="90" t="s">
        <v>48</v>
      </c>
      <c r="D70" s="90" t="s">
        <v>115</v>
      </c>
      <c r="E70" s="90"/>
      <c r="F70" s="90"/>
      <c r="G70" s="82">
        <f>G71+G75+G80</f>
        <v>326.5</v>
      </c>
    </row>
    <row r="71" spans="1:7" ht="17.25" customHeight="1">
      <c r="A71" s="32" t="str">
        <f>прил6!A71</f>
        <v>Общеэкономические вопросы</v>
      </c>
      <c r="B71" s="95" t="s">
        <v>59</v>
      </c>
      <c r="C71" s="91" t="s">
        <v>48</v>
      </c>
      <c r="D71" s="91" t="s">
        <v>45</v>
      </c>
      <c r="E71" s="91"/>
      <c r="F71" s="91"/>
      <c r="G71" s="96">
        <v>1</v>
      </c>
    </row>
    <row r="72" spans="1:7" ht="25.5" customHeight="1">
      <c r="A72" s="22" t="str">
        <f>прил6!A72</f>
        <v>Муниципальная программа  "Содействие занятости населения Рубцовского района" на 2014-2016 годы</v>
      </c>
      <c r="B72" s="92" t="s">
        <v>59</v>
      </c>
      <c r="C72" s="93" t="s">
        <v>48</v>
      </c>
      <c r="D72" s="93" t="s">
        <v>45</v>
      </c>
      <c r="E72" s="93" t="s">
        <v>159</v>
      </c>
      <c r="F72" s="93"/>
      <c r="G72" s="94">
        <f>G73</f>
        <v>1</v>
      </c>
    </row>
    <row r="73" spans="1:7" ht="25.5" customHeight="1">
      <c r="A73" s="22" t="str">
        <f>прил6!A73</f>
        <v>Расходы на реализацию мероприятий муниципальных целевых программ </v>
      </c>
      <c r="B73" s="92" t="s">
        <v>59</v>
      </c>
      <c r="C73" s="93" t="s">
        <v>48</v>
      </c>
      <c r="D73" s="93" t="s">
        <v>45</v>
      </c>
      <c r="E73" s="93" t="s">
        <v>160</v>
      </c>
      <c r="F73" s="93"/>
      <c r="G73" s="94">
        <f>G74</f>
        <v>1</v>
      </c>
    </row>
    <row r="74" spans="1:7" ht="28.5" customHeight="1">
      <c r="A74" s="22" t="str">
        <f>прил6!A74</f>
        <v>Прочая закупка товаров, работ и услуг для обеспечения государственных (муниципальных) нужд</v>
      </c>
      <c r="B74" s="92" t="s">
        <v>59</v>
      </c>
      <c r="C74" s="93" t="s">
        <v>48</v>
      </c>
      <c r="D74" s="93" t="s">
        <v>45</v>
      </c>
      <c r="E74" s="93" t="s">
        <v>160</v>
      </c>
      <c r="F74" s="93" t="s">
        <v>110</v>
      </c>
      <c r="G74" s="94">
        <v>1</v>
      </c>
    </row>
    <row r="75" spans="1:7" ht="15.75">
      <c r="A75" s="32" t="str">
        <f>прил6!A75</f>
        <v>Дорожное хозяйство (дорожные фонды)</v>
      </c>
      <c r="B75" s="83" t="s">
        <v>59</v>
      </c>
      <c r="C75" s="84" t="s">
        <v>48</v>
      </c>
      <c r="D75" s="84" t="s">
        <v>51</v>
      </c>
      <c r="E75" s="91"/>
      <c r="F75" s="84"/>
      <c r="G75" s="86">
        <f>G79</f>
        <v>325</v>
      </c>
    </row>
    <row r="76" spans="1:7" ht="15.75">
      <c r="A76" s="22" t="str">
        <f>прил6!A76</f>
        <v>Иные вопросы в области национальной экономике</v>
      </c>
      <c r="B76" s="87" t="s">
        <v>59</v>
      </c>
      <c r="C76" s="85" t="s">
        <v>48</v>
      </c>
      <c r="D76" s="85" t="s">
        <v>51</v>
      </c>
      <c r="E76" s="93" t="s">
        <v>161</v>
      </c>
      <c r="F76" s="85"/>
      <c r="G76" s="88">
        <f>G77</f>
        <v>325</v>
      </c>
    </row>
    <row r="77" spans="1:7" ht="15.75" customHeight="1">
      <c r="A77" s="22" t="str">
        <f>прил6!A77</f>
        <v>Мероприятия в сфере транспорта и дорожного хозяйства</v>
      </c>
      <c r="B77" s="87" t="s">
        <v>59</v>
      </c>
      <c r="C77" s="85" t="s">
        <v>48</v>
      </c>
      <c r="D77" s="85" t="s">
        <v>51</v>
      </c>
      <c r="E77" s="93" t="s">
        <v>162</v>
      </c>
      <c r="F77" s="85"/>
      <c r="G77" s="88">
        <f>G78</f>
        <v>325</v>
      </c>
    </row>
    <row r="78" spans="1:7" ht="63.75" customHeight="1">
      <c r="A78" s="22" t="str">
        <f>прил6!A78</f>
        <v>Содержание, капитальный ремонт и ремонт автомобильных дорог общего пользования местного значения, в том числе в границах населенных пунктах поселений, дорожных сооружений на них, относящихся к муниципальной собственности</v>
      </c>
      <c r="B78" s="87" t="s">
        <v>59</v>
      </c>
      <c r="C78" s="85" t="s">
        <v>48</v>
      </c>
      <c r="D78" s="85" t="s">
        <v>51</v>
      </c>
      <c r="E78" s="93" t="s">
        <v>163</v>
      </c>
      <c r="F78" s="85"/>
      <c r="G78" s="88">
        <f>G79</f>
        <v>325</v>
      </c>
    </row>
    <row r="79" spans="1:7" s="34" customFormat="1" ht="26.25" customHeight="1">
      <c r="A79" s="22" t="str">
        <f>прил6!A79</f>
        <v>Прочая закупка товаров, работ и услуг для обеспечения государственных (муниципальных) нужд</v>
      </c>
      <c r="B79" s="87" t="s">
        <v>59</v>
      </c>
      <c r="C79" s="85" t="s">
        <v>48</v>
      </c>
      <c r="D79" s="85" t="s">
        <v>51</v>
      </c>
      <c r="E79" s="93" t="s">
        <v>163</v>
      </c>
      <c r="F79" s="85" t="s">
        <v>110</v>
      </c>
      <c r="G79" s="88">
        <v>325</v>
      </c>
    </row>
    <row r="80" spans="1:7" s="34" customFormat="1" ht="18" customHeight="1">
      <c r="A80" s="32" t="str">
        <f>прил6!A80</f>
        <v>Другие вопросы в области национальной экономики</v>
      </c>
      <c r="B80" s="83" t="s">
        <v>59</v>
      </c>
      <c r="C80" s="84" t="s">
        <v>48</v>
      </c>
      <c r="D80" s="84" t="s">
        <v>107</v>
      </c>
      <c r="E80" s="84"/>
      <c r="F80" s="84"/>
      <c r="G80" s="86">
        <f>G81</f>
        <v>0.5</v>
      </c>
    </row>
    <row r="81" spans="1:7" s="34" customFormat="1" ht="37.5" customHeight="1">
      <c r="A81" s="22" t="str">
        <f>прил6!A81</f>
        <v>Муниципальная программа "Поддержка предпринимательства в Рубцовском районе на 2015-2020 годы"</v>
      </c>
      <c r="B81" s="87" t="s">
        <v>59</v>
      </c>
      <c r="C81" s="85" t="s">
        <v>48</v>
      </c>
      <c r="D81" s="85" t="s">
        <v>107</v>
      </c>
      <c r="E81" s="93" t="s">
        <v>164</v>
      </c>
      <c r="F81" s="85"/>
      <c r="G81" s="88">
        <f>G82</f>
        <v>0.5</v>
      </c>
    </row>
    <row r="82" spans="1:7" s="34" customFormat="1" ht="26.25" customHeight="1">
      <c r="A82" s="22" t="str">
        <f>прил6!A82</f>
        <v>Расходы на реализацию мероприятий муниципальных целевых программ </v>
      </c>
      <c r="B82" s="87" t="s">
        <v>59</v>
      </c>
      <c r="C82" s="85" t="s">
        <v>48</v>
      </c>
      <c r="D82" s="85" t="s">
        <v>107</v>
      </c>
      <c r="E82" s="93" t="s">
        <v>165</v>
      </c>
      <c r="F82" s="85"/>
      <c r="G82" s="88">
        <f>G83</f>
        <v>0.5</v>
      </c>
    </row>
    <row r="83" spans="1:7" s="34" customFormat="1" ht="26.25" customHeight="1">
      <c r="A83" s="22" t="str">
        <f>прил6!A83</f>
        <v>Прочая закупка товаров, работ и услуг для обеспечения государственных (муниципальных) нужд</v>
      </c>
      <c r="B83" s="87" t="s">
        <v>59</v>
      </c>
      <c r="C83" s="85" t="s">
        <v>48</v>
      </c>
      <c r="D83" s="85" t="s">
        <v>107</v>
      </c>
      <c r="E83" s="93" t="s">
        <v>165</v>
      </c>
      <c r="F83" s="85" t="s">
        <v>110</v>
      </c>
      <c r="G83" s="88">
        <v>0.5</v>
      </c>
    </row>
    <row r="84" spans="1:7" ht="15.75">
      <c r="A84" s="42" t="str">
        <f>прил6!A84</f>
        <v>Жилищно-коммунальное хозяйство</v>
      </c>
      <c r="B84" s="24" t="s">
        <v>59</v>
      </c>
      <c r="C84" s="90" t="s">
        <v>52</v>
      </c>
      <c r="D84" s="90" t="s">
        <v>115</v>
      </c>
      <c r="E84" s="118"/>
      <c r="F84" s="97"/>
      <c r="G84" s="82">
        <f>G89+G101+G85</f>
        <v>253.5</v>
      </c>
    </row>
    <row r="85" spans="1:7" s="34" customFormat="1" ht="15.75">
      <c r="A85" s="58" t="str">
        <f>прил6!A85</f>
        <v>Жилищное хозяйство</v>
      </c>
      <c r="B85" s="95" t="s">
        <v>59</v>
      </c>
      <c r="C85" s="91" t="s">
        <v>52</v>
      </c>
      <c r="D85" s="91" t="s">
        <v>45</v>
      </c>
      <c r="E85" s="91"/>
      <c r="F85" s="91"/>
      <c r="G85" s="96">
        <f>G86</f>
        <v>1</v>
      </c>
    </row>
    <row r="86" spans="1:7" ht="25.5">
      <c r="A86" s="43" t="str">
        <f>прил6!A86</f>
        <v>Муниципальная программа "Обеспечение жильем молодых семей в Рубцовском районе" на 2015-2020 годы</v>
      </c>
      <c r="B86" s="92" t="s">
        <v>59</v>
      </c>
      <c r="C86" s="93" t="s">
        <v>52</v>
      </c>
      <c r="D86" s="93" t="s">
        <v>45</v>
      </c>
      <c r="E86" s="93" t="s">
        <v>166</v>
      </c>
      <c r="F86" s="93"/>
      <c r="G86" s="94">
        <f>G87</f>
        <v>1</v>
      </c>
    </row>
    <row r="87" spans="1:7" ht="25.5">
      <c r="A87" s="43" t="str">
        <f>прил6!A87</f>
        <v>Расходы на реализацию мероприятий муниципальных целевых программ.</v>
      </c>
      <c r="B87" s="92" t="s">
        <v>59</v>
      </c>
      <c r="C87" s="93" t="s">
        <v>52</v>
      </c>
      <c r="D87" s="93" t="s">
        <v>45</v>
      </c>
      <c r="E87" s="93" t="s">
        <v>167</v>
      </c>
      <c r="F87" s="93"/>
      <c r="G87" s="94">
        <f>G88</f>
        <v>1</v>
      </c>
    </row>
    <row r="88" spans="1:7" ht="25.5">
      <c r="A88" s="43" t="str">
        <f>прил6!A88</f>
        <v>Прочая закупка товаров, работ и услуг для обеспечения государственных (муниципальных) нужд</v>
      </c>
      <c r="B88" s="92" t="s">
        <v>59</v>
      </c>
      <c r="C88" s="93" t="s">
        <v>52</v>
      </c>
      <c r="D88" s="93" t="s">
        <v>45</v>
      </c>
      <c r="E88" s="93" t="s">
        <v>167</v>
      </c>
      <c r="F88" s="93" t="s">
        <v>110</v>
      </c>
      <c r="G88" s="94">
        <v>1</v>
      </c>
    </row>
    <row r="89" spans="1:7" ht="15.75">
      <c r="A89" s="32" t="str">
        <f>прил6!A89</f>
        <v>Коммунальное хозяйство</v>
      </c>
      <c r="B89" s="83" t="s">
        <v>59</v>
      </c>
      <c r="C89" s="84" t="s">
        <v>52</v>
      </c>
      <c r="D89" s="84" t="s">
        <v>46</v>
      </c>
      <c r="E89" s="85"/>
      <c r="F89" s="85"/>
      <c r="G89" s="86">
        <f>G91+G97</f>
        <v>235</v>
      </c>
    </row>
    <row r="90" spans="1:7" ht="26.25" customHeight="1">
      <c r="A90" s="54" t="str">
        <f>прил6!A90</f>
        <v>Муниципальная программа "Устойчивое развитие сельских поселений Рубцовского района" на 2013-2020 годы</v>
      </c>
      <c r="B90" s="87" t="s">
        <v>59</v>
      </c>
      <c r="C90" s="85" t="s">
        <v>52</v>
      </c>
      <c r="D90" s="85" t="s">
        <v>46</v>
      </c>
      <c r="E90" s="93" t="s">
        <v>168</v>
      </c>
      <c r="F90" s="85"/>
      <c r="G90" s="88">
        <f>G91</f>
        <v>1</v>
      </c>
    </row>
    <row r="91" spans="1:7" ht="41.25" customHeight="1">
      <c r="A91" s="22" t="str">
        <f>прил6!A91</f>
        <v>Развитие коммунальной и социальной инфраструктуры, создание комфортной среды жизни, повышение качества услуг образования, культуры</v>
      </c>
      <c r="B91" s="87" t="s">
        <v>59</v>
      </c>
      <c r="C91" s="85" t="s">
        <v>52</v>
      </c>
      <c r="D91" s="85" t="s">
        <v>46</v>
      </c>
      <c r="E91" s="93" t="s">
        <v>169</v>
      </c>
      <c r="F91" s="85"/>
      <c r="G91" s="88">
        <f>G92</f>
        <v>1</v>
      </c>
    </row>
    <row r="92" spans="1:7" ht="26.25" customHeight="1">
      <c r="A92" s="22" t="str">
        <f>прил6!A92</f>
        <v>Расходы на реализацию мероприятий муниципальных целевых программ</v>
      </c>
      <c r="B92" s="87" t="s">
        <v>59</v>
      </c>
      <c r="C92" s="85" t="s">
        <v>52</v>
      </c>
      <c r="D92" s="85" t="s">
        <v>46</v>
      </c>
      <c r="E92" s="93" t="s">
        <v>170</v>
      </c>
      <c r="F92" s="85"/>
      <c r="G92" s="88">
        <f>G94+G96</f>
        <v>1</v>
      </c>
    </row>
    <row r="93" spans="1:7" ht="15" customHeight="1">
      <c r="A93" s="22" t="str">
        <f>прил6!A93</f>
        <v>Подключение к сетям питьевого водоснабжения</v>
      </c>
      <c r="B93" s="87" t="s">
        <v>59</v>
      </c>
      <c r="C93" s="85" t="s">
        <v>52</v>
      </c>
      <c r="D93" s="85" t="s">
        <v>46</v>
      </c>
      <c r="E93" s="93" t="s">
        <v>171</v>
      </c>
      <c r="F93" s="85"/>
      <c r="G93" s="88">
        <f>G94</f>
        <v>0.5</v>
      </c>
    </row>
    <row r="94" spans="1:7" ht="28.5" customHeight="1">
      <c r="A94" s="22" t="str">
        <f>прил6!A94</f>
        <v>Прочая закупка товаров, работ и услуг для обеспечения государственных (муниципальных) нужд</v>
      </c>
      <c r="B94" s="87" t="s">
        <v>59</v>
      </c>
      <c r="C94" s="85" t="s">
        <v>52</v>
      </c>
      <c r="D94" s="85" t="s">
        <v>46</v>
      </c>
      <c r="E94" s="93" t="s">
        <v>171</v>
      </c>
      <c r="F94" s="85" t="s">
        <v>110</v>
      </c>
      <c r="G94" s="114">
        <v>0.5</v>
      </c>
    </row>
    <row r="95" spans="1:7" ht="12.75" customHeight="1">
      <c r="A95" s="22" t="str">
        <f>прил6!A95</f>
        <v>Модернизация сетей и сооружений теплоснабжения</v>
      </c>
      <c r="B95" s="87" t="s">
        <v>59</v>
      </c>
      <c r="C95" s="85" t="s">
        <v>52</v>
      </c>
      <c r="D95" s="85" t="s">
        <v>46</v>
      </c>
      <c r="E95" s="93" t="s">
        <v>172</v>
      </c>
      <c r="F95" s="85"/>
      <c r="G95" s="94">
        <f>G96</f>
        <v>0.5</v>
      </c>
    </row>
    <row r="96" spans="1:7" ht="28.5" customHeight="1">
      <c r="A96" s="22" t="str">
        <f>прил6!A96</f>
        <v>Прочая закупка товаров, работ и услуг для обеспечения государственных (муниципальных) нужд</v>
      </c>
      <c r="B96" s="87" t="s">
        <v>59</v>
      </c>
      <c r="C96" s="85" t="s">
        <v>52</v>
      </c>
      <c r="D96" s="85" t="s">
        <v>46</v>
      </c>
      <c r="E96" s="93" t="s">
        <v>172</v>
      </c>
      <c r="F96" s="85" t="s">
        <v>110</v>
      </c>
      <c r="G96" s="114">
        <v>0.5</v>
      </c>
    </row>
    <row r="97" spans="1:7" ht="15" customHeight="1">
      <c r="A97" s="22" t="str">
        <f>прил6!A97</f>
        <v>Иные вопросы в области жилищно-коммунального хозяйства</v>
      </c>
      <c r="B97" s="87" t="s">
        <v>59</v>
      </c>
      <c r="C97" s="85" t="s">
        <v>52</v>
      </c>
      <c r="D97" s="85" t="s">
        <v>46</v>
      </c>
      <c r="E97" s="98" t="s">
        <v>173</v>
      </c>
      <c r="F97" s="85"/>
      <c r="G97" s="88">
        <f>G98</f>
        <v>234</v>
      </c>
    </row>
    <row r="98" spans="1:7" ht="15" customHeight="1">
      <c r="A98" s="22" t="str">
        <f>прил6!A98</f>
        <v>Иные расходы в области жилищно-коммунального хозяйства</v>
      </c>
      <c r="B98" s="87" t="s">
        <v>59</v>
      </c>
      <c r="C98" s="85" t="s">
        <v>52</v>
      </c>
      <c r="D98" s="85" t="s">
        <v>46</v>
      </c>
      <c r="E98" s="93" t="s">
        <v>174</v>
      </c>
      <c r="F98" s="85"/>
      <c r="G98" s="88">
        <f>G99</f>
        <v>234</v>
      </c>
    </row>
    <row r="99" spans="1:7" ht="14.25" customHeight="1">
      <c r="A99" s="22" t="str">
        <f>прил6!A99</f>
        <v>Мероприятия в области коммунального хозяйства</v>
      </c>
      <c r="B99" s="87" t="s">
        <v>59</v>
      </c>
      <c r="C99" s="85" t="s">
        <v>52</v>
      </c>
      <c r="D99" s="85" t="s">
        <v>46</v>
      </c>
      <c r="E99" s="93" t="s">
        <v>175</v>
      </c>
      <c r="F99" s="85"/>
      <c r="G99" s="88">
        <f>G100</f>
        <v>234</v>
      </c>
    </row>
    <row r="100" spans="1:7" ht="27.75" customHeight="1">
      <c r="A100" s="22" t="str">
        <f>прил6!A100</f>
        <v>Прочая закупка товаров, работ и услуг для обеспечения государственных (муниципальных) нужд</v>
      </c>
      <c r="B100" s="87" t="s">
        <v>59</v>
      </c>
      <c r="C100" s="85" t="s">
        <v>52</v>
      </c>
      <c r="D100" s="85" t="s">
        <v>46</v>
      </c>
      <c r="E100" s="93" t="s">
        <v>175</v>
      </c>
      <c r="F100" s="85" t="s">
        <v>110</v>
      </c>
      <c r="G100" s="88">
        <v>234</v>
      </c>
    </row>
    <row r="101" spans="1:7" ht="15" customHeight="1">
      <c r="A101" s="32" t="str">
        <f>прил6!A101</f>
        <v>Благоустройство</v>
      </c>
      <c r="B101" s="83" t="s">
        <v>59</v>
      </c>
      <c r="C101" s="84" t="s">
        <v>52</v>
      </c>
      <c r="D101" s="84" t="s">
        <v>47</v>
      </c>
      <c r="E101" s="84"/>
      <c r="F101" s="84"/>
      <c r="G101" s="86">
        <f>G102</f>
        <v>17.5</v>
      </c>
    </row>
    <row r="102" spans="1:7" ht="15.75" customHeight="1">
      <c r="A102" s="22" t="str">
        <f>прил6!A102</f>
        <v>Иные вопросы в области жилищно-коммунального хозяйства</v>
      </c>
      <c r="B102" s="87" t="s">
        <v>59</v>
      </c>
      <c r="C102" s="85" t="s">
        <v>52</v>
      </c>
      <c r="D102" s="85" t="s">
        <v>47</v>
      </c>
      <c r="E102" s="85" t="s">
        <v>173</v>
      </c>
      <c r="F102" s="85"/>
      <c r="G102" s="88">
        <f>G103</f>
        <v>17.5</v>
      </c>
    </row>
    <row r="103" spans="1:7" ht="15.75" customHeight="1">
      <c r="A103" s="22" t="str">
        <f>прил6!A103</f>
        <v>Иные расходы в области жилищно-коммунального хозяйства</v>
      </c>
      <c r="B103" s="87" t="s">
        <v>59</v>
      </c>
      <c r="C103" s="85" t="s">
        <v>52</v>
      </c>
      <c r="D103" s="85" t="s">
        <v>47</v>
      </c>
      <c r="E103" s="85" t="s">
        <v>174</v>
      </c>
      <c r="F103" s="85"/>
      <c r="G103" s="88">
        <f>G105+G107+G109+G111</f>
        <v>17.5</v>
      </c>
    </row>
    <row r="104" spans="1:7" ht="15.75" customHeight="1">
      <c r="A104" s="22" t="str">
        <f>прил6!A104</f>
        <v>Уличное освещение</v>
      </c>
      <c r="B104" s="87" t="s">
        <v>59</v>
      </c>
      <c r="C104" s="85" t="s">
        <v>52</v>
      </c>
      <c r="D104" s="85" t="s">
        <v>47</v>
      </c>
      <c r="E104" s="85" t="s">
        <v>176</v>
      </c>
      <c r="F104" s="85"/>
      <c r="G104" s="88">
        <f>G105</f>
        <v>12.5</v>
      </c>
    </row>
    <row r="105" spans="1:7" ht="15.75" customHeight="1">
      <c r="A105" s="22" t="str">
        <f>прил6!A105</f>
        <v>Прочая закупка товаров, работ и услуг для обеспечения государственных (муниципальных) нужд</v>
      </c>
      <c r="B105" s="87" t="s">
        <v>59</v>
      </c>
      <c r="C105" s="85" t="s">
        <v>52</v>
      </c>
      <c r="D105" s="85" t="s">
        <v>47</v>
      </c>
      <c r="E105" s="85" t="s">
        <v>176</v>
      </c>
      <c r="F105" s="85" t="s">
        <v>110</v>
      </c>
      <c r="G105" s="88">
        <v>12.5</v>
      </c>
    </row>
    <row r="106" spans="1:7" ht="14.25" customHeight="1">
      <c r="A106" s="22" t="str">
        <f>прил6!A106</f>
        <v>Организация и содержание мест захоронения</v>
      </c>
      <c r="B106" s="87" t="s">
        <v>59</v>
      </c>
      <c r="C106" s="85" t="s">
        <v>52</v>
      </c>
      <c r="D106" s="85" t="s">
        <v>47</v>
      </c>
      <c r="E106" s="93" t="s">
        <v>177</v>
      </c>
      <c r="F106" s="85"/>
      <c r="G106" s="88">
        <f>G107</f>
        <v>1</v>
      </c>
    </row>
    <row r="107" spans="1:7" ht="28.5" customHeight="1">
      <c r="A107" s="22" t="str">
        <f>прил6!A107</f>
        <v>Прочая закупка товаров, работ и услуг для обеспечения государственных (муниципальных) нужд</v>
      </c>
      <c r="B107" s="87" t="s">
        <v>59</v>
      </c>
      <c r="C107" s="85" t="s">
        <v>52</v>
      </c>
      <c r="D107" s="85" t="s">
        <v>47</v>
      </c>
      <c r="E107" s="93" t="s">
        <v>177</v>
      </c>
      <c r="F107" s="85" t="s">
        <v>110</v>
      </c>
      <c r="G107" s="114">
        <v>1</v>
      </c>
    </row>
    <row r="108" spans="1:7" ht="25.5" customHeight="1">
      <c r="A108" s="22" t="str">
        <f>прил6!A108</f>
        <v>Прочие мероприятия по благоустройству  муниципальных образований</v>
      </c>
      <c r="B108" s="87" t="s">
        <v>59</v>
      </c>
      <c r="C108" s="85" t="s">
        <v>52</v>
      </c>
      <c r="D108" s="85" t="s">
        <v>47</v>
      </c>
      <c r="E108" s="93" t="s">
        <v>178</v>
      </c>
      <c r="F108" s="85"/>
      <c r="G108" s="88">
        <f>G109</f>
        <v>3</v>
      </c>
    </row>
    <row r="109" spans="1:7" ht="27" customHeight="1">
      <c r="A109" s="22" t="str">
        <f>прил6!A109</f>
        <v>Прочая закупка товаров, работ и услуг для обеспечения государственных (муниципальных) нужд</v>
      </c>
      <c r="B109" s="87" t="s">
        <v>59</v>
      </c>
      <c r="C109" s="85" t="s">
        <v>52</v>
      </c>
      <c r="D109" s="85" t="s">
        <v>47</v>
      </c>
      <c r="E109" s="93" t="s">
        <v>178</v>
      </c>
      <c r="F109" s="85" t="s">
        <v>110</v>
      </c>
      <c r="G109" s="88">
        <v>3</v>
      </c>
    </row>
    <row r="110" spans="1:7" ht="13.5" customHeight="1">
      <c r="A110" s="22" t="str">
        <f>прил6!A110</f>
        <v>Сбор и удаление твердых отходов</v>
      </c>
      <c r="B110" s="87" t="s">
        <v>59</v>
      </c>
      <c r="C110" s="85" t="s">
        <v>52</v>
      </c>
      <c r="D110" s="85" t="s">
        <v>47</v>
      </c>
      <c r="E110" s="93" t="s">
        <v>192</v>
      </c>
      <c r="F110" s="85"/>
      <c r="G110" s="88">
        <f>G111</f>
        <v>1</v>
      </c>
    </row>
    <row r="111" spans="1:7" ht="27" customHeight="1">
      <c r="A111" s="22" t="str">
        <f>прил6!A111</f>
        <v>Прочая закупка товаров, работ и услуг для обеспечения государственных (муниципальных) нужд</v>
      </c>
      <c r="B111" s="87" t="s">
        <v>59</v>
      </c>
      <c r="C111" s="85" t="s">
        <v>52</v>
      </c>
      <c r="D111" s="85" t="s">
        <v>47</v>
      </c>
      <c r="E111" s="93" t="s">
        <v>192</v>
      </c>
      <c r="F111" s="85" t="s">
        <v>110</v>
      </c>
      <c r="G111" s="88">
        <v>1</v>
      </c>
    </row>
    <row r="112" spans="1:7" ht="15.75" customHeight="1">
      <c r="A112" s="33" t="str">
        <f>прил6!A112</f>
        <v>Культура, кинематография</v>
      </c>
      <c r="B112" s="24" t="s">
        <v>59</v>
      </c>
      <c r="C112" s="90" t="s">
        <v>53</v>
      </c>
      <c r="D112" s="90" t="s">
        <v>115</v>
      </c>
      <c r="E112" s="90"/>
      <c r="F112" s="90"/>
      <c r="G112" s="82">
        <f>G113</f>
        <v>365.9</v>
      </c>
    </row>
    <row r="113" spans="1:7" ht="15.75" customHeight="1">
      <c r="A113" s="32" t="str">
        <f>прил6!A113</f>
        <v>Культура</v>
      </c>
      <c r="B113" s="83" t="s">
        <v>59</v>
      </c>
      <c r="C113" s="91" t="s">
        <v>53</v>
      </c>
      <c r="D113" s="91" t="s">
        <v>45</v>
      </c>
      <c r="E113" s="91"/>
      <c r="F113" s="91"/>
      <c r="G113" s="86">
        <f>G114</f>
        <v>365.9</v>
      </c>
    </row>
    <row r="114" spans="1:7" ht="27" customHeight="1">
      <c r="A114" s="54" t="str">
        <f>прил6!A114</f>
        <v>Муниципальная программа "Развитие культуры Рубцовского района" на 2015-2020 годы</v>
      </c>
      <c r="B114" s="92" t="s">
        <v>59</v>
      </c>
      <c r="C114" s="93" t="s">
        <v>53</v>
      </c>
      <c r="D114" s="93" t="s">
        <v>45</v>
      </c>
      <c r="E114" s="85" t="s">
        <v>179</v>
      </c>
      <c r="F114" s="93"/>
      <c r="G114" s="94">
        <f>G117</f>
        <v>365.9</v>
      </c>
    </row>
    <row r="115" spans="1:7" ht="17.25" customHeight="1">
      <c r="A115" s="22" t="str">
        <f>прил6!A115</f>
        <v>Сохранение и развитие культуры в Рубцовском районе</v>
      </c>
      <c r="B115" s="92" t="s">
        <v>59</v>
      </c>
      <c r="C115" s="93" t="s">
        <v>53</v>
      </c>
      <c r="D115" s="93" t="s">
        <v>45</v>
      </c>
      <c r="E115" s="85" t="s">
        <v>180</v>
      </c>
      <c r="F115" s="93"/>
      <c r="G115" s="94">
        <f>G117</f>
        <v>365.9</v>
      </c>
    </row>
    <row r="116" spans="1:7" ht="16.5" customHeight="1">
      <c r="A116" s="22" t="str">
        <f>прил6!A116</f>
        <v>Учреждения культуры</v>
      </c>
      <c r="B116" s="92" t="s">
        <v>59</v>
      </c>
      <c r="C116" s="93" t="s">
        <v>53</v>
      </c>
      <c r="D116" s="93" t="s">
        <v>45</v>
      </c>
      <c r="E116" s="85" t="s">
        <v>181</v>
      </c>
      <c r="F116" s="93"/>
      <c r="G116" s="94">
        <f>G117</f>
        <v>365.9</v>
      </c>
    </row>
    <row r="117" spans="1:7" ht="27.75" customHeight="1">
      <c r="A117" s="22" t="str">
        <f>прил6!A117</f>
        <v>Прочая закупка товаров, работ и услуг для обеспечения государственных (муниципальных) нужд</v>
      </c>
      <c r="B117" s="92" t="s">
        <v>59</v>
      </c>
      <c r="C117" s="93" t="s">
        <v>53</v>
      </c>
      <c r="D117" s="93" t="s">
        <v>45</v>
      </c>
      <c r="E117" s="85" t="s">
        <v>181</v>
      </c>
      <c r="F117" s="93" t="s">
        <v>110</v>
      </c>
      <c r="G117" s="94">
        <v>365.9</v>
      </c>
    </row>
    <row r="118" spans="1:7" ht="15.75" customHeight="1">
      <c r="A118" s="33" t="str">
        <f>прил6!A118</f>
        <v>Физическая культура и спорт</v>
      </c>
      <c r="B118" s="24" t="s">
        <v>59</v>
      </c>
      <c r="C118" s="90" t="s">
        <v>49</v>
      </c>
      <c r="D118" s="90"/>
      <c r="E118" s="90"/>
      <c r="F118" s="90"/>
      <c r="G118" s="82">
        <f>G119</f>
        <v>47.6</v>
      </c>
    </row>
    <row r="119" spans="1:7" ht="17.25" customHeight="1">
      <c r="A119" s="32" t="str">
        <f>прил6!A119</f>
        <v>Массовый спорт</v>
      </c>
      <c r="B119" s="83" t="s">
        <v>59</v>
      </c>
      <c r="C119" s="91" t="s">
        <v>49</v>
      </c>
      <c r="D119" s="91" t="s">
        <v>46</v>
      </c>
      <c r="E119" s="91"/>
      <c r="F119" s="91"/>
      <c r="G119" s="86">
        <f>G120</f>
        <v>47.6</v>
      </c>
    </row>
    <row r="120" spans="1:7" ht="28.5" customHeight="1">
      <c r="A120" s="22" t="str">
        <f>прил6!A120</f>
        <v>Муниципальная программа "Устойчивое развитие сельских поселений Рубцовского района" на 2013-2020 годы</v>
      </c>
      <c r="B120" s="87" t="s">
        <v>59</v>
      </c>
      <c r="C120" s="93" t="s">
        <v>49</v>
      </c>
      <c r="D120" s="93" t="s">
        <v>46</v>
      </c>
      <c r="E120" s="93" t="s">
        <v>168</v>
      </c>
      <c r="F120" s="93"/>
      <c r="G120" s="88">
        <f>G121</f>
        <v>47.6</v>
      </c>
    </row>
    <row r="121" spans="1:7" ht="40.5" customHeight="1">
      <c r="A121" s="22" t="str">
        <f>прил6!A121</f>
        <v>Развитие коммунальной и социальной инфраструктуры, создание комфортной среды жизни, повышение качества услуг образования, культуры</v>
      </c>
      <c r="B121" s="87" t="s">
        <v>59</v>
      </c>
      <c r="C121" s="85" t="s">
        <v>49</v>
      </c>
      <c r="D121" s="85" t="s">
        <v>46</v>
      </c>
      <c r="E121" s="85" t="s">
        <v>169</v>
      </c>
      <c r="F121" s="85"/>
      <c r="G121" s="88">
        <f>G122</f>
        <v>47.6</v>
      </c>
    </row>
    <row r="122" spans="1:7" ht="26.25" customHeight="1">
      <c r="A122" s="22" t="str">
        <f>прил6!A122</f>
        <v>Расходы на реализацию мероприятий муниципальных целевых программ</v>
      </c>
      <c r="B122" s="87" t="s">
        <v>59</v>
      </c>
      <c r="C122" s="85" t="s">
        <v>49</v>
      </c>
      <c r="D122" s="85" t="s">
        <v>46</v>
      </c>
      <c r="E122" s="85" t="s">
        <v>170</v>
      </c>
      <c r="F122" s="85"/>
      <c r="G122" s="88">
        <f>G123</f>
        <v>47.6</v>
      </c>
    </row>
    <row r="123" spans="1:7" ht="18" customHeight="1">
      <c r="A123" s="22" t="str">
        <f>прил6!A123</f>
        <v>Развитие массового спорта</v>
      </c>
      <c r="B123" s="87" t="s">
        <v>59</v>
      </c>
      <c r="C123" s="85" t="s">
        <v>49</v>
      </c>
      <c r="D123" s="85" t="s">
        <v>46</v>
      </c>
      <c r="E123" s="85" t="s">
        <v>182</v>
      </c>
      <c r="F123" s="85"/>
      <c r="G123" s="88">
        <f>G124+G125+G126</f>
        <v>47.6</v>
      </c>
    </row>
    <row r="124" spans="1:7" ht="28.5" customHeight="1">
      <c r="A124" s="22" t="str">
        <f>прил6!A124</f>
        <v>Фонд оплаты труда государственных (муниципальных) органов</v>
      </c>
      <c r="B124" s="87" t="s">
        <v>59</v>
      </c>
      <c r="C124" s="85" t="s">
        <v>49</v>
      </c>
      <c r="D124" s="85" t="s">
        <v>46</v>
      </c>
      <c r="E124" s="85" t="s">
        <v>182</v>
      </c>
      <c r="F124" s="85" t="s">
        <v>109</v>
      </c>
      <c r="G124" s="88">
        <v>35.79</v>
      </c>
    </row>
    <row r="125" spans="1:7" ht="40.5" customHeight="1">
      <c r="A125" s="22" t="str">
        <f>прил6!A125</f>
        <v>Взносы по обязательному социальному страхованию на выплаты денежного содржания и иные выплаты работникам государственных (муниципальных) органов</v>
      </c>
      <c r="B125" s="87" t="s">
        <v>59</v>
      </c>
      <c r="C125" s="85" t="s">
        <v>49</v>
      </c>
      <c r="D125" s="85" t="s">
        <v>46</v>
      </c>
      <c r="E125" s="85" t="s">
        <v>182</v>
      </c>
      <c r="F125" s="85" t="s">
        <v>204</v>
      </c>
      <c r="G125" s="88">
        <v>10.81</v>
      </c>
    </row>
    <row r="126" spans="1:7" ht="27.75" customHeight="1">
      <c r="A126" s="22" t="str">
        <f>прил6!A126</f>
        <v>Прочая закупка товаров, работ и услуг для обеспечения государственных (муниципальных) нужд</v>
      </c>
      <c r="B126" s="87" t="s">
        <v>59</v>
      </c>
      <c r="C126" s="85" t="s">
        <v>49</v>
      </c>
      <c r="D126" s="85" t="s">
        <v>46</v>
      </c>
      <c r="E126" s="85" t="s">
        <v>182</v>
      </c>
      <c r="F126" s="85" t="s">
        <v>110</v>
      </c>
      <c r="G126" s="88">
        <v>1</v>
      </c>
    </row>
    <row r="127" spans="1:7" ht="15.75" customHeight="1">
      <c r="A127" s="145" t="s">
        <v>54</v>
      </c>
      <c r="B127" s="146"/>
      <c r="C127" s="147"/>
      <c r="D127" s="147"/>
      <c r="E127" s="147"/>
      <c r="F127" s="147"/>
      <c r="G127" s="148">
        <f>G13+G53+G60+G70+G84+G112+G118</f>
        <v>2038.9499999999998</v>
      </c>
    </row>
    <row r="128" ht="38.25" customHeight="1"/>
    <row r="134" ht="16.5" customHeight="1"/>
    <row r="135" ht="15.75" hidden="1"/>
    <row r="136" ht="12.75" customHeight="1" hidden="1"/>
    <row r="137" ht="15.75" hidden="1"/>
    <row r="138" ht="15.75" hidden="1"/>
    <row r="139" ht="15.75" hidden="1"/>
    <row r="140" ht="12.75" customHeight="1" hidden="1"/>
    <row r="141" ht="18.75" customHeight="1"/>
    <row r="143" ht="15.75" customHeight="1"/>
    <row r="145" ht="15.75" customHeight="1"/>
    <row r="184" ht="15.75" customHeight="1"/>
    <row r="185" ht="38.2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27" customHeight="1"/>
    <row r="205" ht="28.5" customHeight="1"/>
    <row r="206" ht="15.75" customHeight="1"/>
    <row r="207" ht="15.75" customHeight="1"/>
    <row r="208" ht="15.75" customHeight="1"/>
    <row r="211" ht="15.75" customHeight="1"/>
    <row r="216" ht="27.75" customHeight="1"/>
    <row r="217" ht="15.75" customHeight="1"/>
    <row r="218" spans="1:7" s="17" customFormat="1" ht="15.75">
      <c r="A218" s="8"/>
      <c r="B218" s="8"/>
      <c r="C218" s="8"/>
      <c r="D218" s="8"/>
      <c r="E218" s="8"/>
      <c r="F218" s="8"/>
      <c r="G218" s="8"/>
    </row>
    <row r="223" ht="15.75" customHeight="1"/>
    <row r="224" ht="15.75" customHeight="1"/>
    <row r="228" ht="15.75" customHeight="1"/>
    <row r="241" ht="15.75" customHeight="1"/>
    <row r="242" spans="1:7" s="17" customFormat="1" ht="27" customHeight="1">
      <c r="A242" s="8"/>
      <c r="B242" s="8"/>
      <c r="C242" s="8"/>
      <c r="D242" s="8"/>
      <c r="E242" s="8"/>
      <c r="F242" s="8"/>
      <c r="G242" s="8"/>
    </row>
    <row r="243" spans="1:7" s="17" customFormat="1" ht="15.75" customHeight="1">
      <c r="A243" s="8"/>
      <c r="B243" s="8"/>
      <c r="C243" s="8"/>
      <c r="D243" s="8"/>
      <c r="E243" s="8"/>
      <c r="F243" s="8"/>
      <c r="G243" s="8"/>
    </row>
    <row r="244" spans="1:7" s="17" customFormat="1" ht="15.75" customHeight="1">
      <c r="A244" s="8"/>
      <c r="B244" s="8"/>
      <c r="C244" s="8"/>
      <c r="D244" s="8"/>
      <c r="E244" s="8"/>
      <c r="F244" s="8"/>
      <c r="G244" s="8"/>
    </row>
    <row r="245" ht="15.75" customHeight="1"/>
    <row r="246" ht="15.75" customHeight="1"/>
    <row r="247" ht="27.75" customHeight="1"/>
    <row r="248" ht="15.75" customHeight="1"/>
    <row r="249" ht="15.75" customHeight="1"/>
    <row r="250" ht="15.75" customHeight="1"/>
    <row r="251" spans="1:7" s="17" customFormat="1" ht="25.5" customHeight="1">
      <c r="A251" s="8"/>
      <c r="B251" s="8"/>
      <c r="C251" s="8"/>
      <c r="D251" s="8"/>
      <c r="E251" s="8"/>
      <c r="F251" s="8"/>
      <c r="G251" s="8"/>
    </row>
    <row r="273" ht="15.75" customHeight="1"/>
    <row r="284" ht="15.75" customHeight="1"/>
    <row r="285" ht="15.75" customHeight="1"/>
  </sheetData>
  <sheetProtection selectLockedCells="1" selectUnlockedCells="1"/>
  <mergeCells count="9">
    <mergeCell ref="A10:G10"/>
    <mergeCell ref="A7:G7"/>
    <mergeCell ref="A8:G8"/>
    <mergeCell ref="A9:G9"/>
    <mergeCell ref="A2:G2"/>
    <mergeCell ref="A3:G3"/>
    <mergeCell ref="A5:G5"/>
    <mergeCell ref="A6:G6"/>
    <mergeCell ref="A4:G4"/>
  </mergeCells>
  <printOptions/>
  <pageMargins left="0.78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28"/>
  <sheetViews>
    <sheetView tabSelected="1" zoomScale="120" zoomScaleNormal="120" zoomScaleSheetLayoutView="120" zoomScalePageLayoutView="0" workbookViewId="0" topLeftCell="A1">
      <selection activeCell="A3" sqref="A3:F3"/>
    </sheetView>
  </sheetViews>
  <sheetFormatPr defaultColWidth="8.875" defaultRowHeight="12.75"/>
  <cols>
    <col min="1" max="1" width="56.75390625" style="8" customWidth="1"/>
    <col min="2" max="2" width="4.125" style="8" customWidth="1"/>
    <col min="3" max="3" width="3.625" style="8" customWidth="1"/>
    <col min="4" max="4" width="12.375" style="8" customWidth="1"/>
    <col min="5" max="5" width="3.625" style="8" customWidth="1"/>
    <col min="6" max="6" width="8.625" style="8" customWidth="1"/>
    <col min="7" max="16384" width="8.875" style="9" customWidth="1"/>
  </cols>
  <sheetData>
    <row r="3" spans="1:9" s="12" customFormat="1" ht="12.75" customHeight="1">
      <c r="A3" s="179" t="s">
        <v>214</v>
      </c>
      <c r="B3" s="179"/>
      <c r="C3" s="179"/>
      <c r="D3" s="179"/>
      <c r="E3" s="179"/>
      <c r="F3" s="179"/>
      <c r="G3" s="10"/>
      <c r="H3" s="10"/>
      <c r="I3" s="11"/>
    </row>
    <row r="4" spans="1:9" s="12" customFormat="1" ht="12.75" customHeight="1">
      <c r="A4" s="179" t="s">
        <v>102</v>
      </c>
      <c r="B4" s="179"/>
      <c r="C4" s="179"/>
      <c r="D4" s="179"/>
      <c r="E4" s="179"/>
      <c r="F4" s="179"/>
      <c r="G4" s="10"/>
      <c r="H4" s="10"/>
      <c r="I4" s="11"/>
    </row>
    <row r="5" spans="1:9" s="12" customFormat="1" ht="12.75" customHeight="1">
      <c r="A5" s="179" t="s">
        <v>217</v>
      </c>
      <c r="B5" s="179"/>
      <c r="C5" s="179"/>
      <c r="D5" s="179"/>
      <c r="E5" s="179"/>
      <c r="F5" s="179"/>
      <c r="G5" s="10"/>
      <c r="H5" s="10"/>
      <c r="I5" s="11"/>
    </row>
    <row r="6" spans="1:6" ht="12.75" customHeight="1">
      <c r="A6" s="179" t="s">
        <v>84</v>
      </c>
      <c r="B6" s="179"/>
      <c r="C6" s="179"/>
      <c r="D6" s="179"/>
      <c r="E6" s="179"/>
      <c r="F6" s="179"/>
    </row>
    <row r="7" spans="1:6" ht="12.75" customHeight="1">
      <c r="A7" s="182" t="s">
        <v>209</v>
      </c>
      <c r="B7" s="182"/>
      <c r="C7" s="182"/>
      <c r="D7" s="182"/>
      <c r="E7" s="182"/>
      <c r="F7" s="182"/>
    </row>
    <row r="8" spans="1:6" ht="12.75" customHeight="1">
      <c r="A8" s="177" t="s">
        <v>144</v>
      </c>
      <c r="B8" s="177"/>
      <c r="C8" s="177"/>
      <c r="D8" s="177"/>
      <c r="E8" s="177"/>
      <c r="F8" s="177"/>
    </row>
    <row r="9" spans="1:6" ht="31.5" customHeight="1">
      <c r="A9" s="181" t="s">
        <v>211</v>
      </c>
      <c r="B9" s="181"/>
      <c r="C9" s="181"/>
      <c r="D9" s="181"/>
      <c r="E9" s="181"/>
      <c r="F9" s="181"/>
    </row>
    <row r="10" spans="1:6" ht="15.75" customHeight="1">
      <c r="A10" s="181" t="s">
        <v>210</v>
      </c>
      <c r="B10" s="181"/>
      <c r="C10" s="181"/>
      <c r="D10" s="181"/>
      <c r="E10" s="181"/>
      <c r="F10" s="181"/>
    </row>
    <row r="11" spans="1:6" ht="15.75" customHeight="1">
      <c r="A11" s="177"/>
      <c r="B11" s="177"/>
      <c r="C11" s="177"/>
      <c r="D11" s="177"/>
      <c r="E11" s="177"/>
      <c r="F11" s="177"/>
    </row>
    <row r="12" spans="1:6" s="14" customFormat="1" ht="37.5" customHeight="1">
      <c r="A12" s="13" t="s">
        <v>6</v>
      </c>
      <c r="B12" s="13" t="s">
        <v>43</v>
      </c>
      <c r="C12" s="13" t="s">
        <v>44</v>
      </c>
      <c r="D12" s="13" t="s">
        <v>56</v>
      </c>
      <c r="E12" s="13" t="s">
        <v>57</v>
      </c>
      <c r="F12" s="51" t="s">
        <v>104</v>
      </c>
    </row>
    <row r="13" spans="1:6" s="17" customFormat="1" ht="15.75">
      <c r="A13" s="33" t="s">
        <v>61</v>
      </c>
      <c r="B13" s="90" t="s">
        <v>45</v>
      </c>
      <c r="C13" s="90" t="s">
        <v>115</v>
      </c>
      <c r="D13" s="97"/>
      <c r="E13" s="97"/>
      <c r="F13" s="99">
        <f>F14+F20+F25+F38+F33</f>
        <v>1008.6500000000001</v>
      </c>
    </row>
    <row r="14" spans="1:6" ht="26.25">
      <c r="A14" s="35" t="s">
        <v>62</v>
      </c>
      <c r="B14" s="84" t="s">
        <v>45</v>
      </c>
      <c r="C14" s="84" t="s">
        <v>46</v>
      </c>
      <c r="D14" s="85"/>
      <c r="E14" s="85" t="s">
        <v>60</v>
      </c>
      <c r="F14" s="100">
        <f>F17</f>
        <v>295.06</v>
      </c>
    </row>
    <row r="15" spans="1:6" ht="39">
      <c r="A15" s="36" t="s">
        <v>63</v>
      </c>
      <c r="B15" s="85" t="s">
        <v>45</v>
      </c>
      <c r="C15" s="85" t="s">
        <v>46</v>
      </c>
      <c r="D15" s="85" t="s">
        <v>145</v>
      </c>
      <c r="E15" s="85"/>
      <c r="F15" s="101">
        <f>F17</f>
        <v>295.06</v>
      </c>
    </row>
    <row r="16" spans="1:6" ht="26.25">
      <c r="A16" s="36" t="s">
        <v>92</v>
      </c>
      <c r="B16" s="85" t="s">
        <v>45</v>
      </c>
      <c r="C16" s="85" t="s">
        <v>46</v>
      </c>
      <c r="D16" s="85" t="s">
        <v>146</v>
      </c>
      <c r="E16" s="85"/>
      <c r="F16" s="101">
        <f>F17</f>
        <v>295.06</v>
      </c>
    </row>
    <row r="17" spans="1:6" ht="15.75">
      <c r="A17" s="22" t="s">
        <v>64</v>
      </c>
      <c r="B17" s="85" t="s">
        <v>45</v>
      </c>
      <c r="C17" s="85" t="s">
        <v>46</v>
      </c>
      <c r="D17" s="85" t="s">
        <v>147</v>
      </c>
      <c r="E17" s="85"/>
      <c r="F17" s="101">
        <f>F18+F19</f>
        <v>295.06</v>
      </c>
    </row>
    <row r="18" spans="1:6" ht="18.75" customHeight="1">
      <c r="A18" s="154" t="s">
        <v>202</v>
      </c>
      <c r="B18" s="85" t="s">
        <v>45</v>
      </c>
      <c r="C18" s="85" t="s">
        <v>46</v>
      </c>
      <c r="D18" s="85" t="s">
        <v>147</v>
      </c>
      <c r="E18" s="85" t="s">
        <v>109</v>
      </c>
      <c r="F18" s="88">
        <v>226.62</v>
      </c>
    </row>
    <row r="19" spans="1:6" ht="38.25" customHeight="1">
      <c r="A19" s="155" t="s">
        <v>203</v>
      </c>
      <c r="B19" s="85" t="s">
        <v>45</v>
      </c>
      <c r="C19" s="85" t="s">
        <v>46</v>
      </c>
      <c r="D19" s="85" t="s">
        <v>147</v>
      </c>
      <c r="E19" s="85" t="s">
        <v>204</v>
      </c>
      <c r="F19" s="88">
        <v>68.44</v>
      </c>
    </row>
    <row r="20" spans="1:6" ht="40.5" customHeight="1">
      <c r="A20" s="37" t="s">
        <v>65</v>
      </c>
      <c r="B20" s="84" t="s">
        <v>45</v>
      </c>
      <c r="C20" s="84" t="s">
        <v>47</v>
      </c>
      <c r="D20" s="85"/>
      <c r="E20" s="85"/>
      <c r="F20" s="100">
        <f>F21</f>
        <v>1</v>
      </c>
    </row>
    <row r="21" spans="1:6" ht="38.25" customHeight="1">
      <c r="A21" s="36" t="s">
        <v>63</v>
      </c>
      <c r="B21" s="85" t="s">
        <v>45</v>
      </c>
      <c r="C21" s="85" t="s">
        <v>47</v>
      </c>
      <c r="D21" s="85" t="s">
        <v>145</v>
      </c>
      <c r="E21" s="85"/>
      <c r="F21" s="101">
        <f>F22</f>
        <v>1</v>
      </c>
    </row>
    <row r="22" spans="1:6" ht="28.5" customHeight="1">
      <c r="A22" s="36" t="s">
        <v>92</v>
      </c>
      <c r="B22" s="85" t="s">
        <v>45</v>
      </c>
      <c r="C22" s="85" t="s">
        <v>47</v>
      </c>
      <c r="D22" s="85" t="s">
        <v>146</v>
      </c>
      <c r="E22" s="85"/>
      <c r="F22" s="101">
        <f>F23</f>
        <v>1</v>
      </c>
    </row>
    <row r="23" spans="1:6" ht="15.75">
      <c r="A23" s="21" t="s">
        <v>111</v>
      </c>
      <c r="B23" s="85" t="s">
        <v>45</v>
      </c>
      <c r="C23" s="85" t="s">
        <v>47</v>
      </c>
      <c r="D23" s="85" t="s">
        <v>148</v>
      </c>
      <c r="E23" s="85"/>
      <c r="F23" s="101">
        <f>F24</f>
        <v>1</v>
      </c>
    </row>
    <row r="24" spans="1:6" ht="27" customHeight="1">
      <c r="A24" s="45" t="s">
        <v>112</v>
      </c>
      <c r="B24" s="85" t="s">
        <v>45</v>
      </c>
      <c r="C24" s="85" t="s">
        <v>47</v>
      </c>
      <c r="D24" s="85" t="s">
        <v>148</v>
      </c>
      <c r="E24" s="85" t="s">
        <v>110</v>
      </c>
      <c r="F24" s="101">
        <v>1</v>
      </c>
    </row>
    <row r="25" spans="1:6" ht="39.75" customHeight="1">
      <c r="A25" s="38" t="s">
        <v>66</v>
      </c>
      <c r="B25" s="84" t="s">
        <v>45</v>
      </c>
      <c r="C25" s="84" t="s">
        <v>48</v>
      </c>
      <c r="D25" s="85"/>
      <c r="E25" s="85"/>
      <c r="F25" s="100">
        <f>F28</f>
        <v>296.58000000000004</v>
      </c>
    </row>
    <row r="26" spans="1:6" ht="40.5" customHeight="1">
      <c r="A26" s="36" t="s">
        <v>63</v>
      </c>
      <c r="B26" s="85" t="s">
        <v>45</v>
      </c>
      <c r="C26" s="85" t="s">
        <v>48</v>
      </c>
      <c r="D26" s="85" t="s">
        <v>145</v>
      </c>
      <c r="E26" s="85"/>
      <c r="F26" s="101">
        <f>F28</f>
        <v>296.58000000000004</v>
      </c>
    </row>
    <row r="27" spans="1:6" ht="25.5" customHeight="1">
      <c r="A27" s="36" t="s">
        <v>92</v>
      </c>
      <c r="B27" s="85" t="s">
        <v>45</v>
      </c>
      <c r="C27" s="85" t="s">
        <v>48</v>
      </c>
      <c r="D27" s="85" t="s">
        <v>146</v>
      </c>
      <c r="E27" s="85"/>
      <c r="F27" s="101">
        <f>F28</f>
        <v>296.58000000000004</v>
      </c>
    </row>
    <row r="28" spans="1:6" ht="15.75" customHeight="1">
      <c r="A28" s="153" t="s">
        <v>93</v>
      </c>
      <c r="B28" s="85" t="s">
        <v>45</v>
      </c>
      <c r="C28" s="85" t="s">
        <v>48</v>
      </c>
      <c r="D28" s="85" t="s">
        <v>149</v>
      </c>
      <c r="E28" s="85"/>
      <c r="F28" s="101">
        <f>F29+F30+F31+F32</f>
        <v>296.58000000000004</v>
      </c>
    </row>
    <row r="29" spans="1:6" ht="15.75" customHeight="1">
      <c r="A29" s="154" t="s">
        <v>202</v>
      </c>
      <c r="B29" s="152" t="s">
        <v>45</v>
      </c>
      <c r="C29" s="85" t="s">
        <v>48</v>
      </c>
      <c r="D29" s="85" t="s">
        <v>149</v>
      </c>
      <c r="E29" s="85" t="s">
        <v>109</v>
      </c>
      <c r="F29" s="88">
        <v>90.25</v>
      </c>
    </row>
    <row r="30" spans="1:6" ht="40.5" customHeight="1">
      <c r="A30" s="154" t="s">
        <v>203</v>
      </c>
      <c r="B30" s="152" t="s">
        <v>45</v>
      </c>
      <c r="C30" s="85" t="s">
        <v>48</v>
      </c>
      <c r="D30" s="85" t="s">
        <v>149</v>
      </c>
      <c r="E30" s="85" t="s">
        <v>204</v>
      </c>
      <c r="F30" s="88">
        <v>27.25</v>
      </c>
    </row>
    <row r="31" spans="1:6" ht="26.25" customHeight="1">
      <c r="A31" s="161" t="s">
        <v>112</v>
      </c>
      <c r="B31" s="85" t="s">
        <v>45</v>
      </c>
      <c r="C31" s="85" t="s">
        <v>48</v>
      </c>
      <c r="D31" s="85" t="s">
        <v>149</v>
      </c>
      <c r="E31" s="85" t="s">
        <v>110</v>
      </c>
      <c r="F31" s="88">
        <v>178.08</v>
      </c>
    </row>
    <row r="32" spans="1:6" ht="16.5" customHeight="1">
      <c r="A32" s="45" t="s">
        <v>114</v>
      </c>
      <c r="B32" s="85" t="s">
        <v>45</v>
      </c>
      <c r="C32" s="85" t="s">
        <v>48</v>
      </c>
      <c r="D32" s="85" t="s">
        <v>149</v>
      </c>
      <c r="E32" s="85" t="s">
        <v>113</v>
      </c>
      <c r="F32" s="88">
        <v>1</v>
      </c>
    </row>
    <row r="33" spans="1:6" ht="16.5" customHeight="1">
      <c r="A33" s="56" t="s">
        <v>119</v>
      </c>
      <c r="B33" s="84" t="s">
        <v>45</v>
      </c>
      <c r="C33" s="84" t="s">
        <v>49</v>
      </c>
      <c r="D33" s="84"/>
      <c r="E33" s="84"/>
      <c r="F33" s="100">
        <f>F34</f>
        <v>1</v>
      </c>
    </row>
    <row r="34" spans="1:6" ht="27" customHeight="1">
      <c r="A34" s="54" t="s">
        <v>116</v>
      </c>
      <c r="B34" s="85" t="s">
        <v>45</v>
      </c>
      <c r="C34" s="85" t="s">
        <v>49</v>
      </c>
      <c r="D34" s="85" t="s">
        <v>150</v>
      </c>
      <c r="E34" s="85"/>
      <c r="F34" s="101">
        <f>F35</f>
        <v>1</v>
      </c>
    </row>
    <row r="35" spans="1:6" ht="16.5" customHeight="1">
      <c r="A35" s="45" t="s">
        <v>119</v>
      </c>
      <c r="B35" s="85" t="s">
        <v>45</v>
      </c>
      <c r="C35" s="85" t="s">
        <v>49</v>
      </c>
      <c r="D35" s="85" t="s">
        <v>151</v>
      </c>
      <c r="E35" s="85"/>
      <c r="F35" s="101">
        <f>F36</f>
        <v>1</v>
      </c>
    </row>
    <row r="36" spans="1:6" ht="16.5" customHeight="1">
      <c r="A36" s="44" t="s">
        <v>120</v>
      </c>
      <c r="B36" s="85" t="s">
        <v>45</v>
      </c>
      <c r="C36" s="85" t="s">
        <v>49</v>
      </c>
      <c r="D36" s="85" t="s">
        <v>152</v>
      </c>
      <c r="E36" s="85"/>
      <c r="F36" s="101">
        <f>F37</f>
        <v>1</v>
      </c>
    </row>
    <row r="37" spans="1:6" ht="16.5" customHeight="1">
      <c r="A37" s="45" t="s">
        <v>118</v>
      </c>
      <c r="B37" s="85" t="s">
        <v>45</v>
      </c>
      <c r="C37" s="85" t="s">
        <v>49</v>
      </c>
      <c r="D37" s="85" t="s">
        <v>152</v>
      </c>
      <c r="E37" s="85" t="s">
        <v>117</v>
      </c>
      <c r="F37" s="101">
        <v>1</v>
      </c>
    </row>
    <row r="38" spans="1:7" ht="15.75">
      <c r="A38" s="32" t="s">
        <v>67</v>
      </c>
      <c r="B38" s="84" t="s">
        <v>45</v>
      </c>
      <c r="C38" s="84" t="s">
        <v>50</v>
      </c>
      <c r="D38" s="85"/>
      <c r="E38" s="85"/>
      <c r="F38" s="100">
        <f>F39+F49</f>
        <v>415.01000000000005</v>
      </c>
      <c r="G38" s="39"/>
    </row>
    <row r="39" spans="1:6" ht="39">
      <c r="A39" s="36" t="s">
        <v>63</v>
      </c>
      <c r="B39" s="85" t="s">
        <v>45</v>
      </c>
      <c r="C39" s="85" t="s">
        <v>50</v>
      </c>
      <c r="D39" s="85" t="s">
        <v>145</v>
      </c>
      <c r="E39" s="85"/>
      <c r="F39" s="101">
        <f>F41+F43</f>
        <v>317.01000000000005</v>
      </c>
    </row>
    <row r="40" spans="1:6" ht="15.75">
      <c r="A40" s="36" t="s">
        <v>71</v>
      </c>
      <c r="B40" s="85" t="s">
        <v>45</v>
      </c>
      <c r="C40" s="85" t="s">
        <v>50</v>
      </c>
      <c r="D40" s="85" t="s">
        <v>153</v>
      </c>
      <c r="E40" s="85"/>
      <c r="F40" s="101">
        <f>F41</f>
        <v>11.8</v>
      </c>
    </row>
    <row r="41" spans="1:6" ht="15.75">
      <c r="A41" s="22" t="s">
        <v>68</v>
      </c>
      <c r="B41" s="85" t="s">
        <v>45</v>
      </c>
      <c r="C41" s="85" t="s">
        <v>50</v>
      </c>
      <c r="D41" s="85" t="s">
        <v>154</v>
      </c>
      <c r="E41" s="85"/>
      <c r="F41" s="101">
        <f>F42</f>
        <v>11.8</v>
      </c>
    </row>
    <row r="42" spans="1:6" ht="25.5">
      <c r="A42" s="45" t="s">
        <v>112</v>
      </c>
      <c r="B42" s="85" t="s">
        <v>45</v>
      </c>
      <c r="C42" s="85" t="s">
        <v>50</v>
      </c>
      <c r="D42" s="85" t="s">
        <v>154</v>
      </c>
      <c r="E42" s="85" t="s">
        <v>110</v>
      </c>
      <c r="F42" s="101">
        <v>11.8</v>
      </c>
    </row>
    <row r="43" spans="1:6" ht="26.25">
      <c r="A43" s="36" t="s">
        <v>92</v>
      </c>
      <c r="B43" s="85" t="s">
        <v>45</v>
      </c>
      <c r="C43" s="85" t="s">
        <v>50</v>
      </c>
      <c r="D43" s="85" t="s">
        <v>146</v>
      </c>
      <c r="E43" s="85"/>
      <c r="F43" s="101">
        <f>F44</f>
        <v>305.21000000000004</v>
      </c>
    </row>
    <row r="44" spans="1:6" ht="30" customHeight="1">
      <c r="A44" s="116" t="s">
        <v>194</v>
      </c>
      <c r="B44" s="93" t="s">
        <v>45</v>
      </c>
      <c r="C44" s="93" t="s">
        <v>50</v>
      </c>
      <c r="D44" s="117" t="s">
        <v>191</v>
      </c>
      <c r="E44" s="85"/>
      <c r="F44" s="101">
        <f>F45+F46+F47+F48</f>
        <v>305.21000000000004</v>
      </c>
    </row>
    <row r="45" spans="1:6" ht="15.75">
      <c r="A45" s="154" t="s">
        <v>202</v>
      </c>
      <c r="B45" s="85" t="s">
        <v>45</v>
      </c>
      <c r="C45" s="85" t="s">
        <v>50</v>
      </c>
      <c r="D45" s="85" t="s">
        <v>191</v>
      </c>
      <c r="E45" s="85" t="s">
        <v>109</v>
      </c>
      <c r="F45" s="88">
        <v>158.61</v>
      </c>
    </row>
    <row r="46" spans="1:6" ht="38.25">
      <c r="A46" s="155" t="s">
        <v>203</v>
      </c>
      <c r="B46" s="85" t="s">
        <v>45</v>
      </c>
      <c r="C46" s="85" t="s">
        <v>50</v>
      </c>
      <c r="D46" s="85" t="s">
        <v>191</v>
      </c>
      <c r="E46" s="85" t="s">
        <v>204</v>
      </c>
      <c r="F46" s="88">
        <v>47.9</v>
      </c>
    </row>
    <row r="47" spans="1:6" ht="25.5">
      <c r="A47" s="45" t="s">
        <v>112</v>
      </c>
      <c r="B47" s="85" t="s">
        <v>45</v>
      </c>
      <c r="C47" s="85" t="s">
        <v>50</v>
      </c>
      <c r="D47" s="85" t="s">
        <v>191</v>
      </c>
      <c r="E47" s="85" t="s">
        <v>110</v>
      </c>
      <c r="F47" s="88">
        <v>92.7</v>
      </c>
    </row>
    <row r="48" spans="1:6" ht="15.75">
      <c r="A48" s="45" t="s">
        <v>114</v>
      </c>
      <c r="B48" s="85" t="s">
        <v>45</v>
      </c>
      <c r="C48" s="85" t="s">
        <v>50</v>
      </c>
      <c r="D48" s="85" t="s">
        <v>191</v>
      </c>
      <c r="E48" s="85" t="s">
        <v>113</v>
      </c>
      <c r="F48" s="88">
        <v>6</v>
      </c>
    </row>
    <row r="49" spans="1:6" ht="26.25" customHeight="1">
      <c r="A49" s="22" t="s">
        <v>186</v>
      </c>
      <c r="B49" s="85" t="s">
        <v>45</v>
      </c>
      <c r="C49" s="85" t="s">
        <v>50</v>
      </c>
      <c r="D49" s="85" t="s">
        <v>183</v>
      </c>
      <c r="E49" s="85"/>
      <c r="F49" s="101">
        <f>F50</f>
        <v>98</v>
      </c>
    </row>
    <row r="50" spans="1:6" ht="15" customHeight="1">
      <c r="A50" s="22" t="s">
        <v>187</v>
      </c>
      <c r="B50" s="85" t="s">
        <v>45</v>
      </c>
      <c r="C50" s="85" t="s">
        <v>50</v>
      </c>
      <c r="D50" s="85" t="s">
        <v>196</v>
      </c>
      <c r="E50" s="85"/>
      <c r="F50" s="101">
        <f>F51</f>
        <v>98</v>
      </c>
    </row>
    <row r="51" spans="1:6" ht="64.5" customHeight="1">
      <c r="A51" s="22" t="s">
        <v>188</v>
      </c>
      <c r="B51" s="85" t="s">
        <v>45</v>
      </c>
      <c r="C51" s="85" t="s">
        <v>50</v>
      </c>
      <c r="D51" s="85" t="s">
        <v>184</v>
      </c>
      <c r="E51" s="85"/>
      <c r="F51" s="101">
        <f>F52</f>
        <v>98</v>
      </c>
    </row>
    <row r="52" spans="1:6" ht="14.25" customHeight="1">
      <c r="A52" s="22" t="s">
        <v>189</v>
      </c>
      <c r="B52" s="85" t="s">
        <v>45</v>
      </c>
      <c r="C52" s="85" t="s">
        <v>50</v>
      </c>
      <c r="D52" s="85" t="s">
        <v>184</v>
      </c>
      <c r="E52" s="85" t="s">
        <v>185</v>
      </c>
      <c r="F52" s="101">
        <v>98</v>
      </c>
    </row>
    <row r="53" spans="1:6" ht="15.75">
      <c r="A53" s="33" t="s">
        <v>69</v>
      </c>
      <c r="B53" s="90" t="s">
        <v>46</v>
      </c>
      <c r="C53" s="90" t="s">
        <v>115</v>
      </c>
      <c r="D53" s="90"/>
      <c r="E53" s="90"/>
      <c r="F53" s="99">
        <f>F54</f>
        <v>33.8</v>
      </c>
    </row>
    <row r="54" spans="1:6" ht="15.75">
      <c r="A54" s="32" t="s">
        <v>70</v>
      </c>
      <c r="B54" s="91" t="s">
        <v>46</v>
      </c>
      <c r="C54" s="91" t="s">
        <v>47</v>
      </c>
      <c r="D54" s="91"/>
      <c r="E54" s="91"/>
      <c r="F54" s="102">
        <f>F57</f>
        <v>33.8</v>
      </c>
    </row>
    <row r="55" spans="1:6" ht="39">
      <c r="A55" s="36" t="s">
        <v>63</v>
      </c>
      <c r="B55" s="85" t="s">
        <v>46</v>
      </c>
      <c r="C55" s="85" t="s">
        <v>47</v>
      </c>
      <c r="D55" s="85" t="s">
        <v>145</v>
      </c>
      <c r="E55" s="85"/>
      <c r="F55" s="101">
        <f>F57</f>
        <v>33.8</v>
      </c>
    </row>
    <row r="56" spans="1:6" ht="18" customHeight="1">
      <c r="A56" s="22" t="s">
        <v>71</v>
      </c>
      <c r="B56" s="85" t="s">
        <v>46</v>
      </c>
      <c r="C56" s="85" t="s">
        <v>47</v>
      </c>
      <c r="D56" s="85" t="s">
        <v>153</v>
      </c>
      <c r="E56" s="85"/>
      <c r="F56" s="101">
        <f>F57</f>
        <v>33.8</v>
      </c>
    </row>
    <row r="57" spans="1:6" ht="30" customHeight="1">
      <c r="A57" s="22" t="s">
        <v>94</v>
      </c>
      <c r="B57" s="85" t="s">
        <v>46</v>
      </c>
      <c r="C57" s="85" t="s">
        <v>47</v>
      </c>
      <c r="D57" s="85" t="s">
        <v>155</v>
      </c>
      <c r="E57" s="85"/>
      <c r="F57" s="101">
        <f>F58+F59</f>
        <v>33.8</v>
      </c>
    </row>
    <row r="58" spans="1:6" ht="17.25" customHeight="1">
      <c r="A58" s="154" t="s">
        <v>202</v>
      </c>
      <c r="B58" s="85" t="s">
        <v>46</v>
      </c>
      <c r="C58" s="85" t="s">
        <v>47</v>
      </c>
      <c r="D58" s="85" t="s">
        <v>155</v>
      </c>
      <c r="E58" s="85" t="s">
        <v>109</v>
      </c>
      <c r="F58" s="101">
        <v>25.96</v>
      </c>
    </row>
    <row r="59" spans="1:6" ht="42" customHeight="1">
      <c r="A59" s="155" t="s">
        <v>203</v>
      </c>
      <c r="B59" s="85" t="s">
        <v>46</v>
      </c>
      <c r="C59" s="85" t="s">
        <v>47</v>
      </c>
      <c r="D59" s="85" t="s">
        <v>155</v>
      </c>
      <c r="E59" s="85" t="s">
        <v>204</v>
      </c>
      <c r="F59" s="101">
        <v>7.84</v>
      </c>
    </row>
    <row r="60" spans="1:6" ht="27" customHeight="1">
      <c r="A60" s="33" t="s">
        <v>72</v>
      </c>
      <c r="B60" s="90" t="s">
        <v>47</v>
      </c>
      <c r="C60" s="90" t="s">
        <v>115</v>
      </c>
      <c r="D60" s="97"/>
      <c r="E60" s="97"/>
      <c r="F60" s="99">
        <f>F61+F66</f>
        <v>3</v>
      </c>
    </row>
    <row r="61" spans="1:6" ht="29.25" customHeight="1">
      <c r="A61" s="55" t="s">
        <v>73</v>
      </c>
      <c r="B61" s="84" t="s">
        <v>47</v>
      </c>
      <c r="C61" s="84" t="s">
        <v>51</v>
      </c>
      <c r="D61" s="85"/>
      <c r="E61" s="85"/>
      <c r="F61" s="100">
        <f>F62</f>
        <v>2</v>
      </c>
    </row>
    <row r="62" spans="1:6" ht="25.5" customHeight="1">
      <c r="A62" s="71" t="s">
        <v>121</v>
      </c>
      <c r="B62" s="103" t="s">
        <v>47</v>
      </c>
      <c r="C62" s="93" t="s">
        <v>51</v>
      </c>
      <c r="D62" s="93" t="s">
        <v>156</v>
      </c>
      <c r="E62" s="93"/>
      <c r="F62" s="101">
        <f>F63</f>
        <v>2</v>
      </c>
    </row>
    <row r="63" spans="1:6" ht="14.25" customHeight="1">
      <c r="A63" s="72" t="s">
        <v>122</v>
      </c>
      <c r="B63" s="103" t="s">
        <v>47</v>
      </c>
      <c r="C63" s="93" t="s">
        <v>51</v>
      </c>
      <c r="D63" s="93" t="s">
        <v>157</v>
      </c>
      <c r="E63" s="93"/>
      <c r="F63" s="101">
        <f>F64</f>
        <v>2</v>
      </c>
    </row>
    <row r="64" spans="1:6" ht="15" customHeight="1">
      <c r="A64" s="72" t="s">
        <v>123</v>
      </c>
      <c r="B64" s="103" t="s">
        <v>47</v>
      </c>
      <c r="C64" s="93" t="s">
        <v>51</v>
      </c>
      <c r="D64" s="93" t="s">
        <v>158</v>
      </c>
      <c r="E64" s="93"/>
      <c r="F64" s="101">
        <f>F65</f>
        <v>2</v>
      </c>
    </row>
    <row r="65" spans="1:6" ht="26.25" customHeight="1">
      <c r="A65" s="66" t="s">
        <v>112</v>
      </c>
      <c r="B65" s="93" t="s">
        <v>47</v>
      </c>
      <c r="C65" s="93" t="s">
        <v>51</v>
      </c>
      <c r="D65" s="93" t="s">
        <v>158</v>
      </c>
      <c r="E65" s="93" t="s">
        <v>110</v>
      </c>
      <c r="F65" s="101">
        <v>2</v>
      </c>
    </row>
    <row r="66" spans="1:6" ht="26.25" customHeight="1">
      <c r="A66" s="151" t="s">
        <v>201</v>
      </c>
      <c r="B66" s="150" t="s">
        <v>47</v>
      </c>
      <c r="C66" s="91" t="s">
        <v>197</v>
      </c>
      <c r="D66" s="91"/>
      <c r="E66" s="91"/>
      <c r="F66" s="100">
        <f>F67</f>
        <v>1</v>
      </c>
    </row>
    <row r="67" spans="1:6" ht="26.25" customHeight="1">
      <c r="A67" s="119" t="s">
        <v>200</v>
      </c>
      <c r="B67" s="103" t="s">
        <v>47</v>
      </c>
      <c r="C67" s="93" t="s">
        <v>197</v>
      </c>
      <c r="D67" s="93" t="s">
        <v>198</v>
      </c>
      <c r="E67" s="93"/>
      <c r="F67" s="101">
        <f>F68</f>
        <v>1</v>
      </c>
    </row>
    <row r="68" spans="1:6" ht="26.25" customHeight="1">
      <c r="A68" s="119" t="s">
        <v>103</v>
      </c>
      <c r="B68" s="103" t="s">
        <v>47</v>
      </c>
      <c r="C68" s="93" t="s">
        <v>197</v>
      </c>
      <c r="D68" s="93" t="s">
        <v>199</v>
      </c>
      <c r="E68" s="93"/>
      <c r="F68" s="101">
        <f>F69</f>
        <v>1</v>
      </c>
    </row>
    <row r="69" spans="1:6" ht="26.25" customHeight="1">
      <c r="A69" s="119" t="s">
        <v>112</v>
      </c>
      <c r="B69" s="103" t="s">
        <v>47</v>
      </c>
      <c r="C69" s="93" t="s">
        <v>197</v>
      </c>
      <c r="D69" s="93" t="s">
        <v>199</v>
      </c>
      <c r="E69" s="93" t="s">
        <v>110</v>
      </c>
      <c r="F69" s="101">
        <v>1</v>
      </c>
    </row>
    <row r="70" spans="1:6" ht="15.75">
      <c r="A70" s="120" t="s">
        <v>74</v>
      </c>
      <c r="B70" s="90" t="s">
        <v>48</v>
      </c>
      <c r="C70" s="90" t="s">
        <v>115</v>
      </c>
      <c r="D70" s="97"/>
      <c r="E70" s="97"/>
      <c r="F70" s="99">
        <f>F71+F75+F80</f>
        <v>326.5</v>
      </c>
    </row>
    <row r="71" spans="1:6" ht="15.75">
      <c r="A71" s="22" t="s">
        <v>75</v>
      </c>
      <c r="B71" s="84" t="s">
        <v>48</v>
      </c>
      <c r="C71" s="84" t="s">
        <v>45</v>
      </c>
      <c r="D71" s="85"/>
      <c r="E71" s="85"/>
      <c r="F71" s="100">
        <f>F72</f>
        <v>1</v>
      </c>
    </row>
    <row r="72" spans="1:6" ht="26.25">
      <c r="A72" s="62" t="s">
        <v>137</v>
      </c>
      <c r="B72" s="93" t="s">
        <v>48</v>
      </c>
      <c r="C72" s="93" t="s">
        <v>45</v>
      </c>
      <c r="D72" s="93" t="s">
        <v>159</v>
      </c>
      <c r="E72" s="93"/>
      <c r="F72" s="104">
        <f>F73</f>
        <v>1</v>
      </c>
    </row>
    <row r="73" spans="1:6" ht="25.5">
      <c r="A73" s="60" t="s">
        <v>106</v>
      </c>
      <c r="B73" s="93" t="s">
        <v>48</v>
      </c>
      <c r="C73" s="93" t="s">
        <v>45</v>
      </c>
      <c r="D73" s="93" t="s">
        <v>160</v>
      </c>
      <c r="E73" s="93"/>
      <c r="F73" s="104">
        <f>F74</f>
        <v>1</v>
      </c>
    </row>
    <row r="74" spans="1:6" ht="25.5">
      <c r="A74" s="57" t="s">
        <v>112</v>
      </c>
      <c r="B74" s="93" t="s">
        <v>48</v>
      </c>
      <c r="C74" s="93" t="s">
        <v>45</v>
      </c>
      <c r="D74" s="93" t="s">
        <v>160</v>
      </c>
      <c r="E74" s="93" t="s">
        <v>110</v>
      </c>
      <c r="F74" s="104">
        <v>1</v>
      </c>
    </row>
    <row r="75" spans="1:6" ht="15.75">
      <c r="A75" s="40" t="s">
        <v>90</v>
      </c>
      <c r="B75" s="84" t="s">
        <v>48</v>
      </c>
      <c r="C75" s="84" t="s">
        <v>51</v>
      </c>
      <c r="D75" s="91"/>
      <c r="E75" s="84"/>
      <c r="F75" s="100">
        <f>F76</f>
        <v>325</v>
      </c>
    </row>
    <row r="76" spans="1:6" ht="15.75">
      <c r="A76" s="73" t="s">
        <v>95</v>
      </c>
      <c r="B76" s="93" t="s">
        <v>48</v>
      </c>
      <c r="C76" s="93" t="s">
        <v>51</v>
      </c>
      <c r="D76" s="93" t="s">
        <v>161</v>
      </c>
      <c r="E76" s="93"/>
      <c r="F76" s="101">
        <f>F77</f>
        <v>325</v>
      </c>
    </row>
    <row r="77" spans="1:6" ht="14.25" customHeight="1">
      <c r="A77" s="43" t="s">
        <v>96</v>
      </c>
      <c r="B77" s="93" t="s">
        <v>48</v>
      </c>
      <c r="C77" s="93" t="s">
        <v>51</v>
      </c>
      <c r="D77" s="93" t="s">
        <v>162</v>
      </c>
      <c r="E77" s="93"/>
      <c r="F77" s="101">
        <f>F78</f>
        <v>325</v>
      </c>
    </row>
    <row r="78" spans="1:6" ht="51.75" customHeight="1">
      <c r="A78" s="65" t="s">
        <v>124</v>
      </c>
      <c r="B78" s="93" t="s">
        <v>48</v>
      </c>
      <c r="C78" s="93" t="s">
        <v>51</v>
      </c>
      <c r="D78" s="93" t="s">
        <v>163</v>
      </c>
      <c r="E78" s="93"/>
      <c r="F78" s="101">
        <f>F79</f>
        <v>325</v>
      </c>
    </row>
    <row r="79" spans="1:6" ht="25.5">
      <c r="A79" s="57" t="s">
        <v>112</v>
      </c>
      <c r="B79" s="93" t="s">
        <v>48</v>
      </c>
      <c r="C79" s="93" t="s">
        <v>51</v>
      </c>
      <c r="D79" s="93" t="s">
        <v>163</v>
      </c>
      <c r="E79" s="93" t="s">
        <v>110</v>
      </c>
      <c r="F79" s="101">
        <v>325</v>
      </c>
    </row>
    <row r="80" spans="1:6" ht="15.75">
      <c r="A80" s="63" t="s">
        <v>125</v>
      </c>
      <c r="B80" s="91" t="s">
        <v>48</v>
      </c>
      <c r="C80" s="91" t="s">
        <v>107</v>
      </c>
      <c r="D80" s="91"/>
      <c r="E80" s="91"/>
      <c r="F80" s="102">
        <f>F81</f>
        <v>0.5</v>
      </c>
    </row>
    <row r="81" spans="1:6" ht="25.5">
      <c r="A81" s="57" t="s">
        <v>138</v>
      </c>
      <c r="B81" s="93" t="s">
        <v>48</v>
      </c>
      <c r="C81" s="93" t="s">
        <v>107</v>
      </c>
      <c r="D81" s="93" t="s">
        <v>164</v>
      </c>
      <c r="E81" s="93"/>
      <c r="F81" s="104">
        <f>F82</f>
        <v>0.5</v>
      </c>
    </row>
    <row r="82" spans="1:6" ht="25.5">
      <c r="A82" s="64" t="s">
        <v>106</v>
      </c>
      <c r="B82" s="93" t="s">
        <v>48</v>
      </c>
      <c r="C82" s="93" t="s">
        <v>107</v>
      </c>
      <c r="D82" s="93" t="s">
        <v>165</v>
      </c>
      <c r="E82" s="93"/>
      <c r="F82" s="104">
        <f>F83</f>
        <v>0.5</v>
      </c>
    </row>
    <row r="83" spans="1:6" ht="25.5">
      <c r="A83" s="57" t="s">
        <v>112</v>
      </c>
      <c r="B83" s="93" t="s">
        <v>48</v>
      </c>
      <c r="C83" s="93" t="s">
        <v>107</v>
      </c>
      <c r="D83" s="93" t="s">
        <v>165</v>
      </c>
      <c r="E83" s="93" t="s">
        <v>110</v>
      </c>
      <c r="F83" s="104">
        <v>0.5</v>
      </c>
    </row>
    <row r="84" spans="1:6" ht="15.75">
      <c r="A84" s="33" t="s">
        <v>76</v>
      </c>
      <c r="B84" s="90" t="s">
        <v>52</v>
      </c>
      <c r="C84" s="90" t="s">
        <v>115</v>
      </c>
      <c r="D84" s="118"/>
      <c r="E84" s="97"/>
      <c r="F84" s="99">
        <f>F89+F101+F85</f>
        <v>253.5</v>
      </c>
    </row>
    <row r="85" spans="1:6" ht="15.75">
      <c r="A85" s="63" t="s">
        <v>126</v>
      </c>
      <c r="B85" s="91" t="s">
        <v>52</v>
      </c>
      <c r="C85" s="91" t="s">
        <v>45</v>
      </c>
      <c r="D85" s="91"/>
      <c r="E85" s="91"/>
      <c r="F85" s="102">
        <f>F86</f>
        <v>1</v>
      </c>
    </row>
    <row r="86" spans="1:6" ht="25.5">
      <c r="A86" s="60" t="s">
        <v>195</v>
      </c>
      <c r="B86" s="103" t="s">
        <v>52</v>
      </c>
      <c r="C86" s="93" t="s">
        <v>45</v>
      </c>
      <c r="D86" s="93" t="s">
        <v>166</v>
      </c>
      <c r="E86" s="93"/>
      <c r="F86" s="104">
        <f>F87</f>
        <v>1</v>
      </c>
    </row>
    <row r="87" spans="1:6" ht="26.25">
      <c r="A87" s="74" t="s">
        <v>127</v>
      </c>
      <c r="B87" s="103" t="s">
        <v>52</v>
      </c>
      <c r="C87" s="93" t="s">
        <v>45</v>
      </c>
      <c r="D87" s="93" t="s">
        <v>167</v>
      </c>
      <c r="E87" s="93"/>
      <c r="F87" s="104">
        <f>F88</f>
        <v>1</v>
      </c>
    </row>
    <row r="88" spans="1:6" ht="25.5">
      <c r="A88" s="59" t="s">
        <v>112</v>
      </c>
      <c r="B88" s="93" t="s">
        <v>52</v>
      </c>
      <c r="C88" s="93" t="s">
        <v>45</v>
      </c>
      <c r="D88" s="93" t="s">
        <v>167</v>
      </c>
      <c r="E88" s="93" t="s">
        <v>110</v>
      </c>
      <c r="F88" s="94">
        <v>1</v>
      </c>
    </row>
    <row r="89" spans="1:6" ht="15.75">
      <c r="A89" s="55" t="s">
        <v>77</v>
      </c>
      <c r="B89" s="84" t="s">
        <v>52</v>
      </c>
      <c r="C89" s="84" t="s">
        <v>46</v>
      </c>
      <c r="D89" s="85"/>
      <c r="E89" s="85"/>
      <c r="F89" s="100">
        <f>F100+F90</f>
        <v>235</v>
      </c>
    </row>
    <row r="90" spans="1:6" ht="25.5">
      <c r="A90" s="60" t="s">
        <v>129</v>
      </c>
      <c r="B90" s="103" t="s">
        <v>52</v>
      </c>
      <c r="C90" s="93" t="s">
        <v>46</v>
      </c>
      <c r="D90" s="93" t="s">
        <v>168</v>
      </c>
      <c r="E90" s="93"/>
      <c r="F90" s="101">
        <f>F91</f>
        <v>1</v>
      </c>
    </row>
    <row r="91" spans="1:6" ht="38.25">
      <c r="A91" s="60" t="s">
        <v>130</v>
      </c>
      <c r="B91" s="103" t="s">
        <v>52</v>
      </c>
      <c r="C91" s="93" t="s">
        <v>46</v>
      </c>
      <c r="D91" s="93" t="s">
        <v>169</v>
      </c>
      <c r="E91" s="93"/>
      <c r="F91" s="104">
        <f>F92</f>
        <v>1</v>
      </c>
    </row>
    <row r="92" spans="1:6" ht="25.5">
      <c r="A92" s="60" t="s">
        <v>103</v>
      </c>
      <c r="B92" s="103" t="s">
        <v>52</v>
      </c>
      <c r="C92" s="93" t="s">
        <v>46</v>
      </c>
      <c r="D92" s="93" t="s">
        <v>170</v>
      </c>
      <c r="E92" s="93"/>
      <c r="F92" s="104">
        <f>F94+F96</f>
        <v>1</v>
      </c>
    </row>
    <row r="93" spans="1:6" ht="15.75">
      <c r="A93" s="60" t="s">
        <v>131</v>
      </c>
      <c r="B93" s="103" t="s">
        <v>52</v>
      </c>
      <c r="C93" s="93" t="s">
        <v>46</v>
      </c>
      <c r="D93" s="93" t="s">
        <v>171</v>
      </c>
      <c r="E93" s="93"/>
      <c r="F93" s="104">
        <f>F94</f>
        <v>0.5</v>
      </c>
    </row>
    <row r="94" spans="1:6" ht="25.5">
      <c r="A94" s="57" t="s">
        <v>112</v>
      </c>
      <c r="B94" s="103" t="s">
        <v>52</v>
      </c>
      <c r="C94" s="93" t="s">
        <v>46</v>
      </c>
      <c r="D94" s="93" t="s">
        <v>171</v>
      </c>
      <c r="E94" s="93" t="s">
        <v>110</v>
      </c>
      <c r="F94" s="104">
        <v>0.5</v>
      </c>
    </row>
    <row r="95" spans="1:6" ht="15.75">
      <c r="A95" s="60" t="s">
        <v>132</v>
      </c>
      <c r="B95" s="103" t="s">
        <v>52</v>
      </c>
      <c r="C95" s="93" t="s">
        <v>46</v>
      </c>
      <c r="D95" s="93" t="s">
        <v>172</v>
      </c>
      <c r="E95" s="93"/>
      <c r="F95" s="104">
        <f>F96</f>
        <v>0.5</v>
      </c>
    </row>
    <row r="96" spans="1:6" ht="25.5">
      <c r="A96" s="66" t="s">
        <v>112</v>
      </c>
      <c r="B96" s="105" t="s">
        <v>52</v>
      </c>
      <c r="C96" s="106" t="s">
        <v>46</v>
      </c>
      <c r="D96" s="93" t="s">
        <v>172</v>
      </c>
      <c r="E96" s="106" t="s">
        <v>110</v>
      </c>
      <c r="F96" s="107">
        <v>0.5</v>
      </c>
    </row>
    <row r="97" spans="1:6" ht="15.75">
      <c r="A97" s="68" t="s">
        <v>97</v>
      </c>
      <c r="B97" s="98" t="s">
        <v>52</v>
      </c>
      <c r="C97" s="98" t="s">
        <v>46</v>
      </c>
      <c r="D97" s="98" t="s">
        <v>173</v>
      </c>
      <c r="E97" s="98"/>
      <c r="F97" s="108">
        <f>F98</f>
        <v>234</v>
      </c>
    </row>
    <row r="98" spans="1:6" ht="15.75" customHeight="1">
      <c r="A98" s="69" t="s">
        <v>98</v>
      </c>
      <c r="B98" s="93" t="s">
        <v>52</v>
      </c>
      <c r="C98" s="93" t="s">
        <v>46</v>
      </c>
      <c r="D98" s="93" t="s">
        <v>174</v>
      </c>
      <c r="E98" s="93"/>
      <c r="F98" s="109">
        <f>F100</f>
        <v>234</v>
      </c>
    </row>
    <row r="99" spans="1:6" ht="17.25" customHeight="1">
      <c r="A99" s="60" t="s">
        <v>128</v>
      </c>
      <c r="B99" s="103" t="s">
        <v>52</v>
      </c>
      <c r="C99" s="93" t="s">
        <v>46</v>
      </c>
      <c r="D99" s="93" t="s">
        <v>175</v>
      </c>
      <c r="E99" s="93"/>
      <c r="F99" s="109">
        <f>F100</f>
        <v>234</v>
      </c>
    </row>
    <row r="100" spans="1:6" ht="25.5">
      <c r="A100" s="70" t="s">
        <v>112</v>
      </c>
      <c r="B100" s="110" t="s">
        <v>52</v>
      </c>
      <c r="C100" s="110" t="s">
        <v>46</v>
      </c>
      <c r="D100" s="93" t="s">
        <v>175</v>
      </c>
      <c r="E100" s="110" t="s">
        <v>110</v>
      </c>
      <c r="F100" s="88">
        <v>234</v>
      </c>
    </row>
    <row r="101" spans="1:6" ht="15.75">
      <c r="A101" s="67" t="s">
        <v>78</v>
      </c>
      <c r="B101" s="111" t="s">
        <v>52</v>
      </c>
      <c r="C101" s="111" t="s">
        <v>47</v>
      </c>
      <c r="D101" s="112"/>
      <c r="E101" s="112"/>
      <c r="F101" s="113">
        <f>F102</f>
        <v>17.5</v>
      </c>
    </row>
    <row r="102" spans="1:6" ht="15.75">
      <c r="A102" s="22" t="s">
        <v>97</v>
      </c>
      <c r="B102" s="85" t="s">
        <v>52</v>
      </c>
      <c r="C102" s="85" t="s">
        <v>47</v>
      </c>
      <c r="D102" s="85" t="s">
        <v>173</v>
      </c>
      <c r="E102" s="85"/>
      <c r="F102" s="101">
        <f>F103</f>
        <v>17.5</v>
      </c>
    </row>
    <row r="103" spans="1:6" ht="15.75">
      <c r="A103" s="69" t="s">
        <v>98</v>
      </c>
      <c r="B103" s="85" t="s">
        <v>52</v>
      </c>
      <c r="C103" s="85" t="s">
        <v>47</v>
      </c>
      <c r="D103" s="85" t="s">
        <v>174</v>
      </c>
      <c r="E103" s="85"/>
      <c r="F103" s="101">
        <f>F105+F107+F109+F111</f>
        <v>17.5</v>
      </c>
    </row>
    <row r="104" spans="1:6" ht="15.75">
      <c r="A104" s="22" t="s">
        <v>133</v>
      </c>
      <c r="B104" s="85" t="s">
        <v>52</v>
      </c>
      <c r="C104" s="85" t="s">
        <v>47</v>
      </c>
      <c r="D104" s="85" t="s">
        <v>176</v>
      </c>
      <c r="E104" s="85"/>
      <c r="F104" s="101">
        <f>F105</f>
        <v>12.5</v>
      </c>
    </row>
    <row r="105" spans="1:6" ht="25.5">
      <c r="A105" s="57" t="s">
        <v>112</v>
      </c>
      <c r="B105" s="85" t="s">
        <v>52</v>
      </c>
      <c r="C105" s="85" t="s">
        <v>47</v>
      </c>
      <c r="D105" s="85" t="s">
        <v>176</v>
      </c>
      <c r="E105" s="85" t="s">
        <v>110</v>
      </c>
      <c r="F105" s="101">
        <v>12.5</v>
      </c>
    </row>
    <row r="106" spans="1:6" ht="15.75">
      <c r="A106" s="43" t="s">
        <v>79</v>
      </c>
      <c r="B106" s="93" t="s">
        <v>52</v>
      </c>
      <c r="C106" s="93" t="s">
        <v>47</v>
      </c>
      <c r="D106" s="93" t="s">
        <v>177</v>
      </c>
      <c r="E106" s="93"/>
      <c r="F106" s="101">
        <f>F107</f>
        <v>1</v>
      </c>
    </row>
    <row r="107" spans="1:6" ht="25.5">
      <c r="A107" s="57" t="s">
        <v>112</v>
      </c>
      <c r="B107" s="93" t="s">
        <v>52</v>
      </c>
      <c r="C107" s="93" t="s">
        <v>47</v>
      </c>
      <c r="D107" s="93" t="s">
        <v>177</v>
      </c>
      <c r="E107" s="93" t="s">
        <v>110</v>
      </c>
      <c r="F107" s="101">
        <v>1</v>
      </c>
    </row>
    <row r="108" spans="1:6" ht="25.5">
      <c r="A108" s="57" t="s">
        <v>140</v>
      </c>
      <c r="B108" s="93" t="s">
        <v>52</v>
      </c>
      <c r="C108" s="93" t="s">
        <v>47</v>
      </c>
      <c r="D108" s="93" t="s">
        <v>178</v>
      </c>
      <c r="E108" s="93"/>
      <c r="F108" s="104">
        <f>F109</f>
        <v>3</v>
      </c>
    </row>
    <row r="109" spans="1:6" ht="28.5" customHeight="1">
      <c r="A109" s="57" t="s">
        <v>112</v>
      </c>
      <c r="B109" s="93" t="s">
        <v>52</v>
      </c>
      <c r="C109" s="93" t="s">
        <v>47</v>
      </c>
      <c r="D109" s="93" t="s">
        <v>178</v>
      </c>
      <c r="E109" s="93" t="s">
        <v>110</v>
      </c>
      <c r="F109" s="104">
        <v>3</v>
      </c>
    </row>
    <row r="110" spans="1:6" ht="14.25" customHeight="1">
      <c r="A110" s="57" t="s">
        <v>193</v>
      </c>
      <c r="B110" s="93" t="s">
        <v>52</v>
      </c>
      <c r="C110" s="93" t="s">
        <v>47</v>
      </c>
      <c r="D110" s="93" t="s">
        <v>192</v>
      </c>
      <c r="E110" s="93"/>
      <c r="F110" s="104">
        <f>F111</f>
        <v>1</v>
      </c>
    </row>
    <row r="111" spans="1:6" ht="28.5" customHeight="1">
      <c r="A111" s="57" t="s">
        <v>112</v>
      </c>
      <c r="B111" s="93" t="s">
        <v>52</v>
      </c>
      <c r="C111" s="93" t="s">
        <v>47</v>
      </c>
      <c r="D111" s="93" t="s">
        <v>192</v>
      </c>
      <c r="E111" s="93" t="s">
        <v>110</v>
      </c>
      <c r="F111" s="104">
        <v>1</v>
      </c>
    </row>
    <row r="112" spans="1:6" ht="15.75">
      <c r="A112" s="33" t="s">
        <v>91</v>
      </c>
      <c r="B112" s="90" t="s">
        <v>53</v>
      </c>
      <c r="C112" s="90" t="s">
        <v>115</v>
      </c>
      <c r="D112" s="90"/>
      <c r="E112" s="90"/>
      <c r="F112" s="99">
        <f>F113</f>
        <v>365.9</v>
      </c>
    </row>
    <row r="113" spans="1:6" ht="16.5" customHeight="1">
      <c r="A113" s="40" t="s">
        <v>80</v>
      </c>
      <c r="B113" s="91" t="s">
        <v>53</v>
      </c>
      <c r="C113" s="91" t="s">
        <v>45</v>
      </c>
      <c r="D113" s="91"/>
      <c r="E113" s="91"/>
      <c r="F113" s="102">
        <f>F117</f>
        <v>365.9</v>
      </c>
    </row>
    <row r="114" spans="1:6" ht="26.25">
      <c r="A114" s="52" t="s">
        <v>134</v>
      </c>
      <c r="B114" s="85" t="s">
        <v>53</v>
      </c>
      <c r="C114" s="85" t="s">
        <v>45</v>
      </c>
      <c r="D114" s="85" t="s">
        <v>179</v>
      </c>
      <c r="E114" s="85"/>
      <c r="F114" s="100">
        <f>F117</f>
        <v>365.9</v>
      </c>
    </row>
    <row r="115" spans="1:6" s="29" customFormat="1" ht="16.5" customHeight="1">
      <c r="A115" s="53" t="s">
        <v>135</v>
      </c>
      <c r="B115" s="85" t="s">
        <v>53</v>
      </c>
      <c r="C115" s="85" t="s">
        <v>45</v>
      </c>
      <c r="D115" s="85" t="s">
        <v>180</v>
      </c>
      <c r="E115" s="85"/>
      <c r="F115" s="101">
        <f>F117</f>
        <v>365.9</v>
      </c>
    </row>
    <row r="116" spans="1:6" s="29" customFormat="1" ht="16.5" customHeight="1">
      <c r="A116" s="75" t="s">
        <v>136</v>
      </c>
      <c r="B116" s="85" t="s">
        <v>53</v>
      </c>
      <c r="C116" s="85" t="s">
        <v>45</v>
      </c>
      <c r="D116" s="85" t="s">
        <v>181</v>
      </c>
      <c r="E116" s="85"/>
      <c r="F116" s="101">
        <f>F117</f>
        <v>365.9</v>
      </c>
    </row>
    <row r="117" spans="1:6" s="41" customFormat="1" ht="25.5" customHeight="1">
      <c r="A117" s="57" t="s">
        <v>112</v>
      </c>
      <c r="B117" s="85" t="s">
        <v>53</v>
      </c>
      <c r="C117" s="85" t="s">
        <v>45</v>
      </c>
      <c r="D117" s="85" t="s">
        <v>181</v>
      </c>
      <c r="E117" s="85" t="s">
        <v>110</v>
      </c>
      <c r="F117" s="94">
        <v>365.9</v>
      </c>
    </row>
    <row r="118" spans="1:6" s="29" customFormat="1" ht="13.5" customHeight="1">
      <c r="A118" s="28" t="s">
        <v>81</v>
      </c>
      <c r="B118" s="90" t="s">
        <v>49</v>
      </c>
      <c r="C118" s="90" t="s">
        <v>115</v>
      </c>
      <c r="D118" s="90"/>
      <c r="E118" s="90"/>
      <c r="F118" s="99">
        <f>F119</f>
        <v>47.6</v>
      </c>
    </row>
    <row r="119" spans="1:6" s="29" customFormat="1" ht="15" customHeight="1">
      <c r="A119" s="43" t="s">
        <v>82</v>
      </c>
      <c r="B119" s="91" t="s">
        <v>49</v>
      </c>
      <c r="C119" s="91" t="s">
        <v>46</v>
      </c>
      <c r="D119" s="93"/>
      <c r="E119" s="93"/>
      <c r="F119" s="102">
        <f>F120</f>
        <v>47.6</v>
      </c>
    </row>
    <row r="120" spans="1:6" s="29" customFormat="1" ht="27.75" customHeight="1">
      <c r="A120" s="22" t="s">
        <v>129</v>
      </c>
      <c r="B120" s="93" t="s">
        <v>49</v>
      </c>
      <c r="C120" s="93" t="s">
        <v>46</v>
      </c>
      <c r="D120" s="93" t="s">
        <v>168</v>
      </c>
      <c r="E120" s="93"/>
      <c r="F120" s="104">
        <f>F121</f>
        <v>47.6</v>
      </c>
    </row>
    <row r="121" spans="1:6" s="29" customFormat="1" ht="36.75" customHeight="1">
      <c r="A121" s="45" t="s">
        <v>130</v>
      </c>
      <c r="B121" s="85" t="s">
        <v>49</v>
      </c>
      <c r="C121" s="85" t="s">
        <v>46</v>
      </c>
      <c r="D121" s="85" t="s">
        <v>169</v>
      </c>
      <c r="E121" s="85"/>
      <c r="F121" s="101">
        <f>F122</f>
        <v>47.6</v>
      </c>
    </row>
    <row r="122" spans="1:6" s="29" customFormat="1" ht="25.5" customHeight="1">
      <c r="A122" s="45" t="s">
        <v>103</v>
      </c>
      <c r="B122" s="85" t="s">
        <v>49</v>
      </c>
      <c r="C122" s="85" t="s">
        <v>46</v>
      </c>
      <c r="D122" s="85" t="s">
        <v>170</v>
      </c>
      <c r="E122" s="85"/>
      <c r="F122" s="101">
        <f>F123</f>
        <v>47.6</v>
      </c>
    </row>
    <row r="123" spans="1:6" s="29" customFormat="1" ht="15.75" customHeight="1">
      <c r="A123" s="45" t="s">
        <v>139</v>
      </c>
      <c r="B123" s="85" t="s">
        <v>49</v>
      </c>
      <c r="C123" s="85" t="s">
        <v>46</v>
      </c>
      <c r="D123" s="85" t="s">
        <v>182</v>
      </c>
      <c r="E123" s="85"/>
      <c r="F123" s="101">
        <f>F124+F125+F126</f>
        <v>47.6</v>
      </c>
    </row>
    <row r="124" spans="1:6" s="29" customFormat="1" ht="14.25" customHeight="1">
      <c r="A124" s="154" t="s">
        <v>202</v>
      </c>
      <c r="B124" s="85" t="s">
        <v>49</v>
      </c>
      <c r="C124" s="85" t="s">
        <v>46</v>
      </c>
      <c r="D124" s="85" t="s">
        <v>182</v>
      </c>
      <c r="E124" s="85" t="s">
        <v>109</v>
      </c>
      <c r="F124" s="88">
        <v>35.79</v>
      </c>
    </row>
    <row r="125" spans="1:6" s="29" customFormat="1" ht="40.5" customHeight="1">
      <c r="A125" s="155" t="s">
        <v>203</v>
      </c>
      <c r="B125" s="85" t="s">
        <v>49</v>
      </c>
      <c r="C125" s="85" t="s">
        <v>46</v>
      </c>
      <c r="D125" s="85" t="s">
        <v>182</v>
      </c>
      <c r="E125" s="85" t="s">
        <v>204</v>
      </c>
      <c r="F125" s="88">
        <v>10.81</v>
      </c>
    </row>
    <row r="126" spans="1:6" s="29" customFormat="1" ht="27" customHeight="1">
      <c r="A126" s="57" t="s">
        <v>112</v>
      </c>
      <c r="B126" s="85" t="s">
        <v>49</v>
      </c>
      <c r="C126" s="85" t="s">
        <v>46</v>
      </c>
      <c r="D126" s="85" t="s">
        <v>182</v>
      </c>
      <c r="E126" s="85" t="s">
        <v>110</v>
      </c>
      <c r="F126" s="88">
        <v>1</v>
      </c>
    </row>
    <row r="127" spans="1:8" ht="15" customHeight="1">
      <c r="A127" s="33" t="s">
        <v>83</v>
      </c>
      <c r="B127" s="97"/>
      <c r="C127" s="97"/>
      <c r="D127" s="97"/>
      <c r="E127" s="97"/>
      <c r="F127" s="99">
        <f>F13+F53+F60+F70+F84+F112+F118</f>
        <v>2038.9499999999998</v>
      </c>
      <c r="H127" s="61"/>
    </row>
    <row r="128" ht="39.75" customHeight="1">
      <c r="H128" s="61"/>
    </row>
  </sheetData>
  <sheetProtection selectLockedCells="1" selectUnlockedCells="1"/>
  <mergeCells count="9">
    <mergeCell ref="A8:F8"/>
    <mergeCell ref="A10:F10"/>
    <mergeCell ref="A11:F11"/>
    <mergeCell ref="A3:F3"/>
    <mergeCell ref="A4:F4"/>
    <mergeCell ref="A6:F6"/>
    <mergeCell ref="A7:F7"/>
    <mergeCell ref="A9:F9"/>
    <mergeCell ref="A5:F5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2015-12-28T05:26:05Z</cp:lastPrinted>
  <dcterms:modified xsi:type="dcterms:W3CDTF">2015-12-28T05:26:46Z</dcterms:modified>
  <cp:category/>
  <cp:version/>
  <cp:contentType/>
  <cp:contentStatus/>
</cp:coreProperties>
</file>